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51" activeTab="1"/>
  </bookViews>
  <sheets>
    <sheet name="summary" sheetId="1" r:id="rId1"/>
    <sheet name="BOQ_Civil &amp; Structural work" sheetId="2" r:id="rId2"/>
  </sheets>
  <definedNames>
    <definedName name="_xlnm.Print_Area" localSheetId="1">'BOQ_Civil &amp; Structural work'!$A$1:$F$483</definedName>
    <definedName name="_xlnm.Print_Titles" localSheetId="1">'BOQ_Civil &amp; Structural work'!$10:$10</definedName>
    <definedName name="Excel_BuiltIn_Print_Titles" localSheetId="1">'BOQ_Civil &amp; Structural work'!$A$10:$IM$10</definedName>
    <definedName name="Excel_BuiltIn_Print_Titles" localSheetId="1">'BOQ_Civil &amp; Structural work'!$A$10:$IG$10</definedName>
  </definedNames>
  <calcPr fullCalcOnLoad="1"/>
</workbook>
</file>

<file path=xl/sharedStrings.xml><?xml version="1.0" encoding="utf-8"?>
<sst xmlns="http://schemas.openxmlformats.org/spreadsheetml/2006/main" count="417" uniqueCount="252">
  <si>
    <t>S  H  E  R  A  N       H  E  N  R  Y     A  S  S  O  C  I  A  T  E  S</t>
  </si>
  <si>
    <t>CHARTERED ARCHITECTS / DESIGNERS</t>
  </si>
  <si>
    <t>25/3, LAURIES ROAD,    COLOMBO 4</t>
  </si>
  <si>
    <t>TEL : 2591277     FAX :  5336694</t>
  </si>
  <si>
    <t>E-MAIL :         chrysant@slt.lk</t>
  </si>
  <si>
    <t>PROPOSED  INTERIOR FOR IWMI AUDITORIUM</t>
  </si>
  <si>
    <t>GRAND SUMMARY</t>
  </si>
  <si>
    <t>CIVIL  WORK</t>
  </si>
  <si>
    <t>SUB TOTAL (01)</t>
  </si>
  <si>
    <t>DISCOUNT IF ANY</t>
  </si>
  <si>
    <t>SUB TOTAL (02)</t>
  </si>
  <si>
    <t>ADD: 10% CONTINGENCIES</t>
  </si>
  <si>
    <t>SUB TOTAL (03)</t>
  </si>
  <si>
    <t xml:space="preserve">TOTAL PROJECT COST WITHOUT VAT (WITH CONTINGENCIES)
</t>
  </si>
  <si>
    <t>PROPOSED  INTERIOR FOR IWMI AUDITORIUM – CIVIL WORK</t>
  </si>
  <si>
    <t>ITEM NO</t>
  </si>
  <si>
    <t>DESCRIPTION</t>
  </si>
  <si>
    <t>UNIT</t>
  </si>
  <si>
    <t>QTY</t>
  </si>
  <si>
    <t>RATE (Rs.)</t>
  </si>
  <si>
    <t>AMOUNT (Rs.)</t>
  </si>
  <si>
    <t xml:space="preserve"> </t>
  </si>
  <si>
    <t>SECTION 01 - PRELIMINARIES</t>
  </si>
  <si>
    <t>SECTION: 01 - PRELIMINARIES / GENERAL CONDITIONS</t>
  </si>
  <si>
    <t>Project Particulars</t>
  </si>
  <si>
    <t>Name of the Project:</t>
  </si>
  <si>
    <t>Nature of work</t>
  </si>
  <si>
    <t>The proposed work comprises the renovating  and interior works of the above building .</t>
  </si>
  <si>
    <t>Location of site</t>
  </si>
  <si>
    <t>INTERNATIONAL WATER MANAGEMENT INSTITUTE, BATTARAMULLA</t>
  </si>
  <si>
    <t>Name of Employer</t>
  </si>
  <si>
    <t>INTERNATIONAL WATER MANAGEMENT INSTITUTE</t>
  </si>
  <si>
    <t>Name of Consultants</t>
  </si>
  <si>
    <t>SHERAN       HENRY     ASSOCIATES</t>
  </si>
  <si>
    <t xml:space="preserve">25/3,   </t>
  </si>
  <si>
    <t>LAURIES ROAD,</t>
  </si>
  <si>
    <t>COLOMBO 4</t>
  </si>
  <si>
    <t>Other Documents forming part of the Bills of Quantities</t>
  </si>
  <si>
    <t>The documents used to prepare the "Bills of Quantities"are as follows;</t>
  </si>
  <si>
    <t>Architectural Drawings</t>
  </si>
  <si>
    <t>Structural Drawings</t>
  </si>
  <si>
    <t>Plumbing</t>
  </si>
  <si>
    <t>Electrical</t>
  </si>
  <si>
    <t>Schedule of finishes</t>
  </si>
  <si>
    <t>The Bills of Quantities comprises the following sections</t>
  </si>
  <si>
    <t>Note</t>
  </si>
  <si>
    <t>SECTION 02 - DEMOLITION WORK</t>
  </si>
  <si>
    <t>SECTION 03 - GROUND WORK</t>
  </si>
  <si>
    <t>SECTION 04 - CONCRETE WORK</t>
  </si>
  <si>
    <t>SECTION 05 - MASONRY WORK</t>
  </si>
  <si>
    <t>SECTION 08 - SURFACE  FINISHES</t>
  </si>
  <si>
    <t>SECTION 09  - PLUMBING</t>
  </si>
  <si>
    <t>SECTION 10 – MISSELENIOUS WORK</t>
  </si>
  <si>
    <t>The attention of the Tenderer is drawn to the use of  Bill of Quantities, Drawings, Conditions of Contract, Tendering data and contract data, Specifications and any other particulars related to this of the Tender. It is the Tenderer's responsibility to see that his price includes for complying with all the requirements of the conditions of contract and other documents whether specifically referred to in this Bill of Quantities or not.</t>
  </si>
  <si>
    <t>The Tenderer is advised to visit the site of the proposed work, as it is his responsibility to ascertain the Conditions, governing access to the site, the external working space, storage area, etc.</t>
  </si>
  <si>
    <t>All temporary works shall be dismantled and cleared away from the site on completion of the work.</t>
  </si>
  <si>
    <t>No work in any trade shall be carried out in such a manner as to cause any nuisance to adjacent owners or the public.</t>
  </si>
  <si>
    <t>Mechanical plant and equipment which emits excessive noise, water, smoke, fumes, obnoxious liquids, gases etc., will not be allowed to be used on the site, without the prior approval from the Employer and the Consultant.</t>
  </si>
  <si>
    <t>The Consultant has the final decision as and when he deems it necessary for the Contractor to take precautions, maintain or repair such plant and equipment or order their removal from the site.</t>
  </si>
  <si>
    <t>The contractor shall be responsible for any loss or damage to the works, existing structures, adjoining structures and unfixed materials.</t>
  </si>
  <si>
    <t xml:space="preserve"> Note</t>
  </si>
  <si>
    <t xml:space="preserve">Care shall be taken to ensure that the rights of all adjoining and adjacent owners, tenants and the public are fully respected. Immediately upon receipt of any form of complaint from adjoining property owners or any Authorities, the Contractor shall notify the Consultant , the nature of such complaint and the corrective measures he intends to employ. </t>
  </si>
  <si>
    <t>Where there is a duplication of preliminary items in this trade the Tenderer  is requested to price the item more detailed in description.</t>
  </si>
  <si>
    <t xml:space="preserve">Rate for all items shall include for providing any other work that the tenderer deems necessary for the proper execution and completion of the works ,but not listed below. Tenderer shall insert below the details of such work with costs. (If space provided is insufficient attach separate list)
</t>
  </si>
  <si>
    <t>All works should be coordinate  with consultant and  other contractors</t>
  </si>
  <si>
    <t xml:space="preserve">Working hours will be 4.30 pm to 6.30am for working days ,24hrs for Weekends other holidays availability to be informed  by client </t>
  </si>
  <si>
    <t>Allow for covering the construction area providing and maintain adequate provisions to reduce the amount of dust, pollution and noise from the site and shall be the contractor's responsibility for any complaints, damages or claims in connection with the works. The contractor shall maintain noise  acceptable to the environmental and other authorities and shall maintain a monitoring procedures acceptable to the Consultant including necessary changes to the method of working time to time to be within the acceptable noise  level..rate shall include for temporary partition as per the detail drawing</t>
  </si>
  <si>
    <t>Item</t>
  </si>
  <si>
    <t>Allow for all items shall include for insurance of work, Machinery &amp; Equipment, Plant, Materials, third party person &amp; property and Employer's personnel &amp; property at site as per the Contract.(will be paid as per the actual)</t>
  </si>
  <si>
    <t>p.sum</t>
  </si>
  <si>
    <t>RATE ONLY</t>
  </si>
  <si>
    <r>
      <t xml:space="preserve">Allow for all items shall include for </t>
    </r>
    <r>
      <rPr>
        <b/>
        <sz val="10"/>
        <color indexed="8"/>
        <rFont val="Times New Roman"/>
        <family val="1"/>
      </rPr>
      <t>All risk policy insurance including third party liability ,</t>
    </r>
    <r>
      <rPr>
        <b/>
        <sz val="10"/>
        <rFont val="Times New Roman"/>
        <family val="1"/>
      </rPr>
      <t>workers compensat</t>
    </r>
    <r>
      <rPr>
        <b/>
        <sz val="10"/>
        <rFont val="Times New Roman"/>
        <family val="1"/>
      </rPr>
      <t xml:space="preserve">ion </t>
    </r>
    <r>
      <rPr>
        <sz val="10"/>
        <rFont val="Times New Roman"/>
        <family val="1"/>
      </rPr>
      <t>insurance against accidents and injury to contractor's personnel as per the Contract.(will be paid as per the actual)</t>
    </r>
  </si>
  <si>
    <t>Contractor's Facilities</t>
  </si>
  <si>
    <t>Allow for constructing, maintaining, dismantling and removal on completion of the works, a temporary site office ,workshop and stores for perishable materials of adequate size and other facilities for the contractor's site management staff in accordance with the plans prepared by the contractor and concurred by the Architect</t>
  </si>
  <si>
    <t>Allow for all items shall include for setting out of works in accordance with drawing and other written information given by the Architect.</t>
  </si>
  <si>
    <t>Quality, Standards and Progress</t>
  </si>
  <si>
    <t>Allow for all items shall include for all cost in connection with preparing samples for testing, making arrangements for testing of materials, goods  etc., as stipulated in the specification, obtaining test reports and submitting the same to the Architect.</t>
  </si>
  <si>
    <t>Allow for items shall include for provision of shop drawings, bar schedules etc. for Architect's approval.</t>
  </si>
  <si>
    <r>
      <t xml:space="preserve">Allow for items shall include </t>
    </r>
    <r>
      <rPr>
        <b/>
        <sz val="10"/>
        <rFont val="Times New Roman"/>
        <family val="1"/>
      </rPr>
      <t>maintenance manual report</t>
    </r>
    <r>
      <rPr>
        <sz val="10"/>
        <rFont val="Times New Roman"/>
        <family val="1"/>
      </rPr>
      <t xml:space="preserve"> </t>
    </r>
    <r>
      <rPr>
        <b/>
        <sz val="10"/>
        <rFont val="Times New Roman"/>
        <family val="1"/>
      </rPr>
      <t>withing two weeks from completion</t>
    </r>
    <r>
      <rPr>
        <sz val="10"/>
        <rFont val="Times New Roman"/>
        <family val="1"/>
      </rPr>
      <t xml:space="preserve"> ,should  include  provision of 2 sets of (hard copies and soft copies) as-built drawings of all services, specifications,test reports,warranty certificates etc. (Report should submit to Architect's  for approval.)</t>
    </r>
  </si>
  <si>
    <t>Allow for all items shall include for providing all necessary safety measures adheraing to the safety Standered (helmets,Shoes,dust mask,gloves goggles etc.) to workmen at site conforming to the latest industrial safety regulation and as directed by the Architect.</t>
  </si>
  <si>
    <t>Deep cleaning post completion</t>
  </si>
  <si>
    <t>Electricity and water to be supplied by client only for the construction work</t>
  </si>
  <si>
    <t xml:space="preserve">Allow for  Temporary material such as wire light fittings plug base,horses etc.
</t>
  </si>
  <si>
    <t>Allow for submission of  Performance bonds as per the conditions of contract.(will be paid as per the actual)</t>
  </si>
  <si>
    <t>Allow for submission of  Advance Guarantees as per the conditions of contract.(will be paid as per the actual)</t>
  </si>
  <si>
    <t>TOTAL OF SECTION 01 - CARRIED TO GRAND SUMMARY</t>
  </si>
  <si>
    <t>The Tenderer are requested to refer Bills of Quantities, General Notes, Pricing Preambles, Drawings, Specifications, Conditions of Contract and other relevant documents prior to pricing of this section of work.</t>
  </si>
  <si>
    <t>The Tenderer is advised to visit the site and inspect the type and extent of demolition work to be carried out  prior to pricing these items. It is the Tenderer's responsibility to do all demolishing, dismantling and removing etc., with minimum damage to any existing work that is to remain.</t>
  </si>
  <si>
    <t>Rates for demolishing shall include for carrying out all work with equipment suitable to the nature of this work with out any damage to the existing structure  and neighboring structures . And demolishing work to avoid damages to workers, outsiders, existing  services, fittings and equipment. existing structure, adjoining properties, public services and to minimize dust, noise and disturbances to others etc.,</t>
  </si>
  <si>
    <r>
      <t>The Contractor shall not carry out any demolition work without reconfirmation even though the such items have already been included in the Bill of Quantities and or demolition to demarcated at the location by the Contractor and approval to be obtained prior to commencement of such demolition work</t>
    </r>
    <r>
      <rPr>
        <sz val="12"/>
        <rFont val="Times New Roman"/>
        <family val="1"/>
      </rPr>
      <t>.</t>
    </r>
  </si>
  <si>
    <t>Allow provisions to protect from dust and sound according to the regulation  to the neighboring residence and without disturbing other offices in and around the premises.</t>
  </si>
  <si>
    <t>Rate to include for disposal of debris away from site as directed .</t>
  </si>
  <si>
    <t>All reusable materials should be to hand over to client with a check list , or allowed to taken by the Contractor with prior approval from The Client.</t>
  </si>
  <si>
    <t>If any other demolition work noticed in contractors site visit  it should be inform to architect and rate of that items should be included to BOQ demolition items</t>
  </si>
  <si>
    <t>Disconnecting and  sealing existing services such as electrical ,plumbing, drainage, telephone, data cables etc. and cover the air terminals carefully and as per the architects instruction.(Should give a list to the client and a rebate for removed all existing materials )</t>
  </si>
  <si>
    <r>
      <t>Removing existing  Floor finish (carpet) without damaging to existing structure up to existing slab level  and cart away debris and  reusable materials should be hand over to relevant parties as per the architects instruction</t>
    </r>
    <r>
      <rPr>
        <b/>
        <sz val="11"/>
        <rFont val="Times New Roman"/>
        <family val="1"/>
      </rPr>
      <t>.</t>
    </r>
  </si>
  <si>
    <r>
      <t>m</t>
    </r>
    <r>
      <rPr>
        <vertAlign val="superscript"/>
        <sz val="11"/>
        <rFont val="Arial Narrow"/>
        <family val="2"/>
      </rPr>
      <t>2</t>
    </r>
  </si>
  <si>
    <t>Removing existing  Floor finish with skirting (tile) without damaging to existing structure up to existing slab level  and cart away debris and  reusable materials should be hand over to relevant parties as per the architects instruction</t>
  </si>
  <si>
    <t>Demolition of existing floor  without damaging to existing structure  existing floor to be drop down to  750mm to match with existing floor level   and cart away debris and  reusable materials should be hand over to relevant parties as per the architects instruction</t>
  </si>
  <si>
    <t>Removing existing  ceiling with air louvers and  frame work without damaging to existing service lines(AC,Smoke detectors etc.) and cart away debris  ,reusable materials should be hand over to relevant parties as per the architects instruction.</t>
  </si>
  <si>
    <t>Removing carefully existing Internal full height Gypsum partitions,Glass partition with doors ,windows and all fixing accessories  and cart away debris , reusable materials should be hand over to relevant parties as per the architects instruction.. (The reusable doors should be removed carefully and keep in safe place to re use)</t>
  </si>
  <si>
    <t>Removing carefully existing Glass partition with doors and windows  with all fixing accessories  and cart away debris , reusable materials should be hand over to relevant parties as per the architects instruction.. (The reusable doors should be removed carefully and keep in safe place to re use)</t>
  </si>
  <si>
    <t>Demolishing Exiting wall without damaging Existing structure and cart away debris off site as per the architect instruction.-</t>
  </si>
  <si>
    <r>
      <t>Prepare wall opening for doors</t>
    </r>
    <r>
      <rPr>
        <sz val="10"/>
        <color indexed="10"/>
        <rFont val="Times New Roman"/>
        <family val="1"/>
      </rPr>
      <t xml:space="preserve"> </t>
    </r>
    <r>
      <rPr>
        <sz val="10"/>
        <rFont val="Times New Roman"/>
        <family val="1"/>
      </rPr>
      <t xml:space="preserve">, without damaging to existing structure  and cart away debris and reusable materials off site. Reusable materials should be hand over to relevant parties as per the architects instruction. Rate shall include for prepare revals </t>
    </r>
  </si>
  <si>
    <t xml:space="preserve">Removing Exiting sanitary fittings &amp; showers  with all accessories without damaging Existing structure and cart away debris off site and Reusable materials should be hand over to relevant parties as per the architects instruction..(male,female and pantry area wash room) </t>
  </si>
  <si>
    <t>WC – 7nos</t>
  </si>
  <si>
    <t xml:space="preserve">Wash basin – 5Nos </t>
  </si>
  <si>
    <t>and other accessories</t>
  </si>
  <si>
    <t>TOTAL OF SECTION 02 - CARRIED TO GRAND SUMMARY</t>
  </si>
  <si>
    <t>SECTION 03 – GROUND WORK</t>
  </si>
  <si>
    <t>Keeping all excavations free from storm or percolating  water as required or directed to keep excavations dry etc.</t>
  </si>
  <si>
    <t>Anti Termite Treatment should be done by Specialized contractor approved by the client / engineer. A minimum of 10 year joint warranted should be provided by the Main Contractor &amp; Specialized Contractor.</t>
  </si>
  <si>
    <t>Planking and strutting and de-watering if required.</t>
  </si>
  <si>
    <t>Excavation in trenches  column foundations,plinth beams in any soil except rock which requires blasting for removal, depth not exceeding  2'-0", part return back filled and surplus disposed away from premises.</t>
  </si>
  <si>
    <r>
      <t>m</t>
    </r>
    <r>
      <rPr>
        <vertAlign val="superscript"/>
        <sz val="11"/>
        <rFont val="Arial Narrow"/>
        <family val="2"/>
      </rPr>
      <t>3</t>
    </r>
  </si>
  <si>
    <r>
      <t>Anti-termite treatment which shall cover excavated trenches,pits,earth filling,etc. (Approx. 135 m</t>
    </r>
    <r>
      <rPr>
        <vertAlign val="superscript"/>
        <sz val="6.5"/>
        <rFont val="Times New Roman"/>
        <family val="1"/>
      </rPr>
      <t>2</t>
    </r>
    <r>
      <rPr>
        <sz val="11"/>
        <rFont val="Times New Roman"/>
        <family val="1"/>
      </rPr>
      <t>)</t>
    </r>
  </si>
  <si>
    <t>DPM for floor area using 1000gauge polythene</t>
  </si>
  <si>
    <t>DPC using 1:3 cement sand motor including applying two coats of hot bitumen</t>
  </si>
  <si>
    <t>m</t>
  </si>
  <si>
    <t>FILLING</t>
  </si>
  <si>
    <t>IMPORTED EARTH  FILLING</t>
  </si>
  <si>
    <r>
      <t>Filling under floors</t>
    </r>
    <r>
      <rPr>
        <b/>
        <sz val="11"/>
        <color indexed="8"/>
        <rFont val="Times New Roman"/>
        <family val="1"/>
      </rPr>
      <t xml:space="preserve"> </t>
    </r>
    <r>
      <rPr>
        <sz val="10"/>
        <color indexed="8"/>
        <rFont val="Times New Roman"/>
        <family val="1"/>
      </rPr>
      <t>with gravel or approved quality imported filling material. Spreading, watering and well ramming in 150mm Layers in Building areas.</t>
    </r>
  </si>
  <si>
    <t>TOTAL OF SECTION 03 - CARRIED TO GRAND SUMMARY</t>
  </si>
  <si>
    <t>Note:</t>
  </si>
  <si>
    <t>The Tenderer are requested to refer General Notes, Pricing Preambles, Drawings, Specifications, Conditions of Contract, Tendering data / Contract data and all other relevant documents prior to pricing of the following items</t>
  </si>
  <si>
    <t>Rate for concrete items to include for mixing, hoisting, placing in position, compacting with mechanical vibrator and for curing.</t>
  </si>
  <si>
    <t>Rates for concrete shall include all necessary equipments which are required for concreting.</t>
  </si>
  <si>
    <t>Rate shall include for providing  necessary fixing arrangement to existing structure  as per Architect's instructions.</t>
  </si>
  <si>
    <t>Rate of concrete for floor slabs shall include for hand trowel finish to slab surfaces wherever specified to the satisfaction of the Consultant.</t>
  </si>
  <si>
    <t>Reinforced Concrete -  Grade G 25</t>
  </si>
  <si>
    <t>Up to DPC level</t>
  </si>
  <si>
    <t>Column  Foundation -base &amp; shaft</t>
  </si>
  <si>
    <t>Filling existing  Floor with concrete for floor area including A143 mesh</t>
  </si>
  <si>
    <t>175mm thk Bondek Slab including 1mm thk profile decking sheet and A393 mesh top and bottom</t>
  </si>
  <si>
    <t>Reinforcement</t>
  </si>
  <si>
    <t>Tor steel mild steel rods to be cut to sizes bent to shape and laid in position with 1:2 cement and sand spacer blocks. Rate to include for cut, waste and laps and 18 BWG GI binding wire Rate to include steel chairs Characteristic strength of reinforcement shall be;</t>
  </si>
  <si>
    <t>Tor Steel  fy = 460 N/mm2</t>
  </si>
  <si>
    <t>Mild Steel     = 250 N/mm2</t>
  </si>
  <si>
    <t>kg</t>
  </si>
  <si>
    <t>Form work</t>
  </si>
  <si>
    <t>Up to DPC level</t>
  </si>
  <si>
    <r>
      <t>m</t>
    </r>
    <r>
      <rPr>
        <sz val="6.5"/>
        <rFont val="Times New Roman"/>
        <family val="1"/>
      </rPr>
      <t>2</t>
    </r>
  </si>
  <si>
    <t>*</t>
  </si>
  <si>
    <t>Lintol – Rate shall include for concrete work including necessary reinforcement and foam work.</t>
  </si>
  <si>
    <t>Lintols 6"x6"</t>
  </si>
  <si>
    <t>Lintols  1'x6"</t>
  </si>
  <si>
    <t>Preparing  4'' thk vanity top with necessary form work and reinforcement as per the architects instruction and detail drawing.(3200x600)</t>
  </si>
  <si>
    <t>Preparing  4'' thk vanity top with necessary form work and reinforcement as per the architects instruction and detail drawing.(2100x600)</t>
  </si>
  <si>
    <t>Preparing new ramp with  necessary form work and reinforcement as per the architects instruction and detail drawing. Rate shall include for floor compacting and retaining wall with brick ledge.</t>
  </si>
  <si>
    <t>TOTAL OF SECTION 04 - CARRIED TO GRAND SUMMARY</t>
  </si>
  <si>
    <t>The Tenderer are requested to refer Bills of Quantities, General Notes, Pricing Preambles, Drawings, Specifications, Conditions of Contract, Tendering data/ Contract data and other relevant documents prior to pricing of this section of work.</t>
  </si>
  <si>
    <t>Rates shall include for preparation of surfaces of floor slab, columns and wall surfaces for proper bonding and for bonding to existing wall as per architects instruction</t>
  </si>
  <si>
    <t>Rates shall include for:</t>
  </si>
  <si>
    <t>a.   R.C. stiffener beams/columns</t>
  </si>
  <si>
    <t>b.  Movement  joints.</t>
  </si>
  <si>
    <t>c.  Anchoring between R.C. structure and Steel Structures ends and tops at roof level                       as per detail.</t>
  </si>
  <si>
    <t>Random rubble masonry in 1:5 cement mortar mix in Wall  foundations</t>
  </si>
  <si>
    <r>
      <t>m</t>
    </r>
    <r>
      <rPr>
        <sz val="6.5"/>
        <rFont val="Times New Roman"/>
        <family val="1"/>
      </rPr>
      <t>3</t>
    </r>
  </si>
  <si>
    <t>Rate Only</t>
  </si>
  <si>
    <t>Rate shall include for stiffener columns and beams</t>
  </si>
  <si>
    <t xml:space="preserve">112.5 mm thick  brick wall in approved quality  in cement sand 1:5 mix. </t>
  </si>
  <si>
    <t xml:space="preserve">225 mm thick   block wall in approved quality  in cement sand 1:5 mix. </t>
  </si>
  <si>
    <t>112.5 mm thick  exposed  brick wall in approved quality  in cement sand 1:5 mix. Rate shall include for colorless laquer coat over the brick wall.</t>
  </si>
  <si>
    <t>TOTAL OF SECTION 05 - CARRIED TO GRAND SUMMARY</t>
  </si>
  <si>
    <t>SECTION 06 – WATER PROOFING WORK</t>
  </si>
  <si>
    <t>The Tenderer are requested to refer Bills of Quantities, General Notes, Pricing Preambles, Drawings, Specifications, Conditions of Contract, Tendering data/ contract data and other relevant documents prior to pricing of this section of work.</t>
  </si>
  <si>
    <t>Rate shall include for leveling screeds, backings as recommended by manufacturer</t>
  </si>
  <si>
    <t>Rate shall include for all internal and external angles, angle fillets, arises, edges, laps &amp; intersections on work to cross falls.</t>
  </si>
  <si>
    <t>Prepare and apply "conflour" or equivalent water proofing  as directed.</t>
  </si>
  <si>
    <t>a</t>
  </si>
  <si>
    <t>Water proofing work to Toilet area as per the detail drawings and Architects instructions.</t>
  </si>
  <si>
    <t xml:space="preserve">Floor </t>
  </si>
  <si>
    <t>m2</t>
  </si>
  <si>
    <t xml:space="preserve">Wall </t>
  </si>
  <si>
    <t xml:space="preserve"> upto 1ft</t>
  </si>
  <si>
    <t>TOTAL OF SECTION 06 - CARRIED TO GRAND SUMMARY</t>
  </si>
  <si>
    <t>SECTION 08 - STEEL WORK</t>
  </si>
  <si>
    <t xml:space="preserve">COULMN </t>
  </si>
  <si>
    <t>Supply Fabricating and  fixing steel  coulmn (250x250x72kg/m)as per detail drawing and architect instruction</t>
  </si>
  <si>
    <t xml:space="preserve"> BEAM</t>
  </si>
  <si>
    <t>Supply Fabricating and  fixing steel beam (450x200x76kg/m)as per detail drawing and architect instruction</t>
  </si>
  <si>
    <t>Supply Fabricating and  fixing steel beam (500x200x79.5kg/m)as per detail drawing and architect instruction</t>
  </si>
  <si>
    <t>Supply Fabricating and  fixing steel beam (300x150x36kg/m)as per detail drawing and architect instruction</t>
  </si>
  <si>
    <t>TOTAL OF SECTION 08 - CARRIED TO GRAND SUMMARY</t>
  </si>
  <si>
    <t>SECTION 10 -FLOOR , WALL AND CEILING FINISHES</t>
  </si>
  <si>
    <t>FLOOR FINISHES</t>
  </si>
  <si>
    <t>Tenderer are requested to refer Bill of Quantities, General Notes, Pricing Preambles, Drawings, Specifications, Conditions of contract, Tendering data, Contract data and other relevant documents prior to pricing of this section of work.</t>
  </si>
  <si>
    <t>Before laying of All tiles color and quality of tiles, grout and adhesive should be approved by the Architect.</t>
  </si>
  <si>
    <t>Rate shall include for prepare and leveling of bedding surface, cutting and fixing of tiles on  tile bed.</t>
  </si>
  <si>
    <t>Rate shall include for tile bed and approved quality grout ,adhesive etc.</t>
  </si>
  <si>
    <t>Cement Floor Finish should be approved by the Architect.</t>
  </si>
  <si>
    <t xml:space="preserve">Reveal will not be measured separately </t>
  </si>
  <si>
    <r>
      <t xml:space="preserve">Supply &amp; Laying  of carpet tiles </t>
    </r>
    <r>
      <rPr>
        <sz val="10"/>
        <color indexed="8"/>
        <rFont val="Times New Roman"/>
        <family val="1"/>
      </rPr>
      <t xml:space="preserve"> on existing tile floor with  side edging as per the architects instruction and detail drawings CARPET TILES 250mmx1000mm SMJ CODE nlp174712 khaki pants</t>
    </r>
  </si>
  <si>
    <r>
      <t>Supply &amp; Installation of 600</t>
    </r>
    <r>
      <rPr>
        <sz val="12"/>
        <rFont val="Times New Roman"/>
        <family val="1"/>
      </rPr>
      <t xml:space="preserve"> x </t>
    </r>
    <r>
      <rPr>
        <sz val="10"/>
        <rFont val="Times New Roman"/>
        <family val="1"/>
      </rPr>
      <t>300</t>
    </r>
    <r>
      <rPr>
        <sz val="12"/>
        <rFont val="Times New Roman"/>
        <family val="1"/>
      </rPr>
      <t xml:space="preserve"> </t>
    </r>
    <r>
      <rPr>
        <sz val="10"/>
        <rFont val="Times New Roman"/>
        <family val="1"/>
      </rPr>
      <t xml:space="preserve">mm  </t>
    </r>
    <r>
      <rPr>
        <sz val="10"/>
        <color indexed="8"/>
        <rFont val="Times New Roman"/>
        <family val="1"/>
      </rPr>
      <t>Matt homogeneous floor tiles   including cement sand 1:3 mix bedding and jointing with approved tile grout to match colour of tiles with groves   as per the architects instruction and detail drawings at corridor area</t>
    </r>
    <r>
      <rPr>
        <sz val="10"/>
        <color indexed="10"/>
        <rFont val="Calibri"/>
        <family val="2"/>
      </rPr>
      <t xml:space="preserve"> </t>
    </r>
    <r>
      <rPr>
        <sz val="10"/>
        <color indexed="8"/>
        <rFont val="Times New Roman"/>
        <family val="1"/>
      </rPr>
      <t>( Tile Code Rocell  SOLID SAND SEMI GLOSSY  RC.RCC.000111.SG.05) Prime cost -Rs.2163.00 per tile</t>
    </r>
  </si>
  <si>
    <r>
      <t>Supply &amp; Installation of  900</t>
    </r>
    <r>
      <rPr>
        <sz val="10"/>
        <color indexed="10"/>
        <rFont val="Times New Roman"/>
        <family val="1"/>
      </rPr>
      <t xml:space="preserve"> </t>
    </r>
    <r>
      <rPr>
        <sz val="10"/>
        <color indexed="8"/>
        <rFont val="Times New Roman"/>
        <family val="1"/>
      </rPr>
      <t xml:space="preserve">x 300 mm  Matt homogeneous floor tiles   including cement sand 1:3 mix bedding and jointing with approved tile grout to match colour of tiles with groves   as per the architects instruction and detail drawings at </t>
    </r>
    <r>
      <rPr>
        <sz val="10"/>
        <rFont val="Times New Roman"/>
        <family val="1"/>
      </rPr>
      <t xml:space="preserve"> Male wash room and disable toilet  tile( Tile Code Lanka tiles   FAN – VER 0806C prime cost 1667.50 )</t>
    </r>
  </si>
  <si>
    <r>
      <t>Supply &amp; Installation of</t>
    </r>
    <r>
      <rPr>
        <sz val="10"/>
        <color indexed="10"/>
        <rFont val="Times New Roman"/>
        <family val="1"/>
      </rPr>
      <t xml:space="preserve"> </t>
    </r>
    <r>
      <rPr>
        <sz val="10"/>
        <rFont val="Times New Roman"/>
        <family val="1"/>
      </rPr>
      <t>900</t>
    </r>
    <r>
      <rPr>
        <sz val="12"/>
        <rFont val="Times New Roman"/>
        <family val="1"/>
      </rPr>
      <t xml:space="preserve"> x </t>
    </r>
    <r>
      <rPr>
        <sz val="10"/>
        <rFont val="Times New Roman"/>
        <family val="1"/>
      </rPr>
      <t xml:space="preserve">300 mm  Matt homogeneous floor tiles   including cement sand 1:3 mix bedding and jointing with approved tile grout to match colour of tiles with groves   as per the architects instruction and detail drawings at </t>
    </r>
    <r>
      <rPr>
        <sz val="10"/>
        <rFont val="Times New Roman"/>
        <family val="1"/>
      </rPr>
      <t xml:space="preserve"> Male wash room tile Female wash room tile (FAN-VER-X0717C </t>
    </r>
    <r>
      <rPr>
        <sz val="10"/>
        <color indexed="8"/>
        <rFont val="Times New Roman"/>
        <family val="1"/>
      </rPr>
      <t xml:space="preserve">prime cost 1620.35 </t>
    </r>
    <r>
      <rPr>
        <sz val="10"/>
        <rFont val="Times New Roman"/>
        <family val="1"/>
      </rPr>
      <t>)</t>
    </r>
  </si>
  <si>
    <t xml:space="preserve"> 50mm height Skirting as per the architects instruction and detail drawings</t>
  </si>
  <si>
    <t>Tile skirting</t>
  </si>
  <si>
    <t>Carpert Skirting with PVC board</t>
  </si>
  <si>
    <t>WALL FINISHES </t>
  </si>
  <si>
    <t>WALL TILES</t>
  </si>
  <si>
    <r>
      <t>Supplying and installation 900 x300 wall tile with all the necessary materials, rate shall include necessary bed. As per the architects instruction and detail drawings-Male wash room &amp; disable toilet   wall</t>
    </r>
    <r>
      <rPr>
        <b/>
        <sz val="10"/>
        <color indexed="8"/>
        <rFont val="Times New Roman"/>
        <family val="1"/>
      </rPr>
      <t>( Tile Code Lanka tiles   FAN – VER 0806B prime cost 1667.50 )</t>
    </r>
  </si>
  <si>
    <r>
      <t>Supplying and installation 900 x300 wall tile with all the necessary materials, rate shall include necessary bed. As per the architects instruction and detail drawings-Female wash room  wall</t>
    </r>
    <r>
      <rPr>
        <b/>
        <sz val="10"/>
        <color indexed="8"/>
        <rFont val="Times New Roman"/>
        <family val="1"/>
      </rPr>
      <t xml:space="preserve">( Tile Code Lanka tiles  </t>
    </r>
    <r>
      <rPr>
        <b/>
        <sz val="10"/>
        <rFont val="Times New Roman"/>
        <family val="1"/>
      </rPr>
      <t>FAN-VER-X0717B prime cost 1620.35 )</t>
    </r>
  </si>
  <si>
    <r>
      <t>Supplying and installation 300</t>
    </r>
    <r>
      <rPr>
        <sz val="10"/>
        <color indexed="10"/>
        <rFont val="Times New Roman"/>
        <family val="1"/>
      </rPr>
      <t xml:space="preserve"> </t>
    </r>
    <r>
      <rPr>
        <sz val="10"/>
        <color indexed="8"/>
        <rFont val="Times New Roman"/>
        <family val="1"/>
      </rPr>
      <t xml:space="preserve">x 300 mm  gloss homogeneous wall  tiles   including cement sand 1:3 mix bedding and jointing with approved tile grout to match colour of tiles with groves   as per the architects instruction and detail drawings at male toilet. </t>
    </r>
    <r>
      <rPr>
        <b/>
        <sz val="10"/>
        <color indexed="8"/>
        <rFont val="Times New Roman"/>
        <family val="1"/>
      </rPr>
      <t xml:space="preserve"> ( Tile Code Lanka tiles   KAFDHPIN 0006A  prime cost 526.70 )</t>
    </r>
  </si>
  <si>
    <r>
      <t>Supplying and installation 300</t>
    </r>
    <r>
      <rPr>
        <sz val="12"/>
        <color indexed="10"/>
        <rFont val="Times New Roman"/>
        <family val="1"/>
      </rPr>
      <t xml:space="preserve"> </t>
    </r>
    <r>
      <rPr>
        <sz val="10"/>
        <color indexed="8"/>
        <rFont val="Times New Roman"/>
        <family val="1"/>
      </rPr>
      <t xml:space="preserve">x 300 mm  gloss homogeneous wall  tiles   including cement sand 1:3 mix bedding and jointing with approved tile grout to match colour of tiles with groves   as per the architects instruction and detail drawings at female toilet . </t>
    </r>
    <r>
      <rPr>
        <b/>
        <sz val="10"/>
        <color indexed="8"/>
        <rFont val="Times New Roman"/>
        <family val="1"/>
      </rPr>
      <t xml:space="preserve"> ( Tile Code Lanka tiles   KAFDHPIN 0003A  prime cost 526.70 )</t>
    </r>
  </si>
  <si>
    <t>PLASTERING</t>
  </si>
  <si>
    <t>Rates shall include for door and window reveals, plaster bands, tapered work, recesses, patterned work and the like. No additional payment shall be made.</t>
  </si>
  <si>
    <t>16mm thk. 1:5 mix cement and sand plaster to walls internally finished smoothly including forming reveals</t>
  </si>
  <si>
    <t>16mm thk. 1:5 mix cement and sand plaster to walls externally finished  roughly  including forming reveals</t>
  </si>
  <si>
    <t>16mm thk. 1:5 mix cement and sand plaster to soffit  Internally and externally finished  roughly  including forming reveals</t>
  </si>
  <si>
    <t>PAINTING</t>
  </si>
  <si>
    <t>Before Painting of wall  paint  color and quality         ( Dulux or Equivalent ) approved by the Architect.</t>
  </si>
  <si>
    <t>Rates shall include for preparation of surfaces, cleaning down, smoothing, knotting, stopping etc.,</t>
  </si>
  <si>
    <t>Rates shall include for protection of floors, fittings and cleaning upon completion.</t>
  </si>
  <si>
    <r>
      <t xml:space="preserve">Prepare and apply 2 coats of </t>
    </r>
    <r>
      <rPr>
        <sz val="10"/>
        <rFont val="Times New Roman"/>
        <family val="1"/>
      </rPr>
      <t xml:space="preserve">master pallet </t>
    </r>
    <r>
      <rPr>
        <sz val="10"/>
        <color indexed="8"/>
        <rFont val="Times New Roman"/>
        <family val="1"/>
      </rPr>
      <t xml:space="preserve">emulsion  paint on </t>
    </r>
    <r>
      <rPr>
        <b/>
        <sz val="10"/>
        <color indexed="8"/>
        <rFont val="Times New Roman"/>
        <family val="1"/>
      </rPr>
      <t>Internal Walls</t>
    </r>
    <r>
      <rPr>
        <sz val="10"/>
        <color indexed="8"/>
        <rFont val="Times New Roman"/>
        <family val="1"/>
      </rPr>
      <t>. Rate shall include for apply two coats of wall putty and one coats of wall filler and two coats of master pallet emulsion paint in approved color internally as per manufacturer's instructions, specifications and approval by the Consultant.</t>
    </r>
  </si>
  <si>
    <r>
      <t xml:space="preserve">Prepare surface and apply one coats of primer and two coats of weather shield emulsion paint to specified colour to walls </t>
    </r>
    <r>
      <rPr>
        <sz val="10"/>
        <color indexed="8"/>
        <rFont val="Times New Roman"/>
        <family val="1"/>
      </rPr>
      <t>externally</t>
    </r>
  </si>
  <si>
    <r>
      <t>Prepare and apply 2 coats of</t>
    </r>
    <r>
      <rPr>
        <sz val="10"/>
        <rFont val="Times New Roman"/>
        <family val="1"/>
      </rPr>
      <t xml:space="preserve"> master pallet</t>
    </r>
    <r>
      <rPr>
        <sz val="10"/>
        <color indexed="8"/>
        <rFont val="Times New Roman"/>
        <family val="1"/>
      </rPr>
      <t xml:space="preserve"> emulsion  paint on soffit internally </t>
    </r>
    <r>
      <rPr>
        <sz val="10"/>
        <color indexed="8"/>
        <rFont val="Times New Roman"/>
        <family val="1"/>
      </rPr>
      <t>. Rate shall include for apply two coats of wall putty and one coats of filler and two coats of master pallet emulsion paint in approved color internally as per manufacturer's instructions, specifications and approval by the Consultant.</t>
    </r>
  </si>
  <si>
    <t>TOTAL SECTION 10 CARRIED TO GRAND SUMMARY</t>
  </si>
  <si>
    <t>SECTION 11 – PLUMBING &amp; DRAINAGE WORK</t>
  </si>
  <si>
    <t>PLUMBING WORK</t>
  </si>
  <si>
    <t>Rate shall include for Screws, Nails, Pipe Hooks, Saddles,  Brackets, Sockets, Connection, Lagging, Bolt Nuts, Nipple  Joints, Concrete Blocks and making of all holes, chasing etc., and making good in other trades such as plaster and paint.</t>
  </si>
  <si>
    <t>Unless otherwise specified all pipes shall be for PVC.</t>
  </si>
  <si>
    <t>Rate shall include for painting of all expose elbows, bends,  tees, stop ends, junctions, reducers, inspection opening &amp;  all other similar fittings where necessary &amp; for testing</t>
  </si>
  <si>
    <t>The diameter of piping shall be the normal internal bore of the pipe.</t>
  </si>
  <si>
    <t xml:space="preserve">Allow the provisional sum for Plumbing work including cold water ,Hot water , soil and vent pipes and ancillaries ,builders work etc .for wash rooms and pantry </t>
  </si>
  <si>
    <t>Sanitary Fittings</t>
  </si>
  <si>
    <t>Rate shall include Supply and fixing  for All Plumbing and  sanitary appliances with  necessary pipes, fittings &amp; connecting to waste outlets, water supply &amp; commissioning and required fixing material.</t>
  </si>
  <si>
    <t>Rate shall include necessary Bottle trap, Angle valve, Flexible Hose, Flexible connectors as per detail by consultant.</t>
  </si>
  <si>
    <t>Warranty 10 years</t>
  </si>
  <si>
    <r>
      <t xml:space="preserve">Supply &amp; Fixing of  Urinals   with  sensor &amp; necessary accessories as per the Consultant Approved. </t>
    </r>
    <r>
      <rPr>
        <b/>
        <sz val="10"/>
        <color indexed="8"/>
        <rFont val="Times New Roman"/>
        <family val="1"/>
      </rPr>
      <t>(Code-Rocell – Urbanity, Prime cost, Rs. 51,935.00)  -</t>
    </r>
  </si>
  <si>
    <t>Nr</t>
  </si>
  <si>
    <r>
      <t xml:space="preserve">Supply &amp; Fixing of Water closet with  necessary accessories as per the Consultant Approved. Rate shall included for approved seat Cover. </t>
    </r>
    <r>
      <rPr>
        <b/>
        <sz val="10"/>
        <color indexed="8"/>
        <rFont val="Times New Roman"/>
        <family val="1"/>
      </rPr>
      <t xml:space="preserve">(Code – ROCELL AQUA +  Prime cost- Rs.76,755.00, WC , Tank &amp; Seat cover </t>
    </r>
  </si>
  <si>
    <r>
      <t xml:space="preserve">Supply &amp; Fixing of Water closet with  necessary accessories for isable toilet  as per the Consultant Approved. Rate shall included for approved seat Cover. </t>
    </r>
    <r>
      <rPr>
        <b/>
        <sz val="10"/>
        <color indexed="8"/>
        <rFont val="Times New Roman"/>
        <family val="1"/>
      </rPr>
      <t>(Code – ROCELL FLO  Prime cost- Rs.109,280.00, WC , Tank &amp; Seat cover +Folding Bar Prime cost 49,253.00)</t>
    </r>
  </si>
  <si>
    <r>
      <t xml:space="preserve">Supply &amp; Fixing of  SCL 11  Biflex White Bidet Spray with necessary accessories  as per the Consultant Approved. </t>
    </r>
    <r>
      <rPr>
        <b/>
        <sz val="10"/>
        <color indexed="8"/>
        <rFont val="Times New Roman"/>
        <family val="1"/>
      </rPr>
      <t>(Prime cost, Rs. 2,975.00) Code – Rocell AA01</t>
    </r>
  </si>
  <si>
    <r>
      <t>Supply &amp; Fixing of  Rocell Oval Shape Wash basin "ZEN Under Counter basin" with necessary accessories as per the Consultant Approved..</t>
    </r>
    <r>
      <rPr>
        <b/>
        <sz val="10"/>
        <color indexed="8"/>
        <rFont val="Times New Roman"/>
        <family val="1"/>
      </rPr>
      <t xml:space="preserve"> (Rocell RB. ZEN 01G108.01.08 Prime cost, WB - Rs. 17,255.00) -25 Years</t>
    </r>
    <r>
      <rPr>
        <b/>
        <sz val="12"/>
        <color indexed="8"/>
        <rFont val="Calibri"/>
        <family val="2"/>
      </rPr>
      <t xml:space="preserve"> </t>
    </r>
    <r>
      <rPr>
        <b/>
        <sz val="10"/>
        <color indexed="8"/>
        <rFont val="Calibri"/>
        <family val="2"/>
      </rPr>
      <t xml:space="preserve">Warranty / </t>
    </r>
  </si>
  <si>
    <r>
      <t>Supply &amp; Fixing of  Wash basin for diable toilet  with necessary accessories as per the Consultant Approved..</t>
    </r>
    <r>
      <rPr>
        <b/>
        <sz val="10"/>
        <color indexed="8"/>
        <rFont val="Times New Roman"/>
        <family val="1"/>
      </rPr>
      <t xml:space="preserve"> (Rocell Dew Point Prime cost, WB - Rs. 41,325.00 + Strait bar – Rs.15,392.00 (2nr) ) -25 Years</t>
    </r>
    <r>
      <rPr>
        <b/>
        <sz val="12"/>
        <color indexed="8"/>
        <rFont val="Calibri"/>
        <family val="2"/>
      </rPr>
      <t xml:space="preserve"> </t>
    </r>
    <r>
      <rPr>
        <b/>
        <sz val="10"/>
        <color indexed="8"/>
        <rFont val="Calibri"/>
        <family val="2"/>
      </rPr>
      <t xml:space="preserve">Warranty / </t>
    </r>
  </si>
  <si>
    <r>
      <t xml:space="preserve">Supply &amp; Fixing S/S Wall mounted Tissue paper Holder  as per the Consultant Approved. </t>
    </r>
    <r>
      <rPr>
        <b/>
        <sz val="10"/>
        <color indexed="8"/>
        <rFont val="Times New Roman"/>
        <family val="1"/>
      </rPr>
      <t>(Prime cost, Rs. 6,630.00) Code -  Rocell – A0219</t>
    </r>
  </si>
  <si>
    <r>
      <t>Supply &amp; Fixing of  “ Hot &amp; Cold Mixter Tap” taps with necessary accessories as per the Consultant Approved.</t>
    </r>
    <r>
      <rPr>
        <b/>
        <sz val="10"/>
        <color indexed="8"/>
        <rFont val="Times New Roman"/>
        <family val="1"/>
      </rPr>
      <t xml:space="preserve"> (Rocell – LOOP-Prime cost Rs.22,185.00)</t>
    </r>
  </si>
  <si>
    <r>
      <t xml:space="preserve">Supply &amp; Fixing of  Bib tap as per the Consultant Approved.   </t>
    </r>
    <r>
      <rPr>
        <b/>
        <sz val="10"/>
        <color indexed="8"/>
        <rFont val="Times New Roman"/>
        <family val="1"/>
      </rPr>
      <t>(Prime cost,  Bib Tap- Rs.5,100.00) Code -ROCELL -  011850</t>
    </r>
  </si>
  <si>
    <r>
      <t xml:space="preserve">Supplying and fixing of soap holder  as per the Consultant Approved. </t>
    </r>
    <r>
      <rPr>
        <b/>
        <sz val="10"/>
        <color indexed="8"/>
        <rFont val="Times New Roman"/>
        <family val="1"/>
      </rPr>
      <t>(Prime cost,  Soap Holder- Rs.7,140.00) Code -ROCELL – A0222</t>
    </r>
  </si>
  <si>
    <r>
      <t xml:space="preserve">Supplying and fixing Manual Operated Soap Dispenser  wall mounted  Dispenser  as per the Consultant Approved.  </t>
    </r>
    <r>
      <rPr>
        <b/>
        <sz val="10"/>
        <color indexed="8"/>
        <rFont val="Times New Roman"/>
        <family val="1"/>
      </rPr>
      <t xml:space="preserve">(Prime cost,  Soap Dispenser – Rs.2,975.00), Supplier  -Ceramic gallery </t>
    </r>
  </si>
  <si>
    <r>
      <t>Supplying and fixing of S/S Hand drier as per the Consultant Approved.</t>
    </r>
    <r>
      <rPr>
        <b/>
        <sz val="10"/>
        <color indexed="8"/>
        <rFont val="Times New Roman"/>
        <family val="1"/>
      </rPr>
      <t xml:space="preserve"> (Prime cost – Rs.14,450.00), </t>
    </r>
    <r>
      <rPr>
        <sz val="10"/>
        <color indexed="8"/>
        <rFont val="Times New Roman"/>
        <family val="1"/>
      </rPr>
      <t>Supplier -Ceramic gallery</t>
    </r>
  </si>
  <si>
    <r>
      <t xml:space="preserve">Supplying and fixing of floor gully  including Stainless Steel cover  </t>
    </r>
    <r>
      <rPr>
        <b/>
        <sz val="10"/>
        <color indexed="8"/>
        <rFont val="Times New Roman"/>
        <family val="1"/>
      </rPr>
      <t>(Prime cost, Rs. 5,270.00) Code -Rocell – A-238</t>
    </r>
  </si>
  <si>
    <t>DRAINAGE WORK</t>
  </si>
  <si>
    <t>Rate for all piping include for pipe supports saddles, clips screws, nails, hardware, chasing of brick works, concrete works etc and making good the same in all trades and under ground piping all necessary excavation and backfilling, planking, shuttering concreting bedding and hatching etc. Dewatering and disposal of surplus material as directed.</t>
  </si>
  <si>
    <t>Rate for all piping include for burying of ground or chasing wall or clipping to walls as required and for pipe fittings such as bends, tees, reducers and all specials.</t>
  </si>
  <si>
    <t>Allow the provisional sum for all drainage related works including waste water disposal system , sewage system and drainage tank &amp; Sokage pit ,as per architects instruction rate shall include for building work etc.</t>
  </si>
  <si>
    <t>P.sum</t>
  </si>
  <si>
    <t>TOTAL SECTION 11 CARRIED TO GRAND SUMMARY</t>
  </si>
  <si>
    <t>New Price SUB TOTAL(01a)</t>
  </si>
  <si>
    <t xml:space="preserve">S VAT </t>
  </si>
  <si>
    <t>TOTAL CARRIED TO FORM OF BID</t>
  </si>
</sst>
</file>

<file path=xl/styles.xml><?xml version="1.0" encoding="utf-8"?>
<styleSheet xmlns="http://schemas.openxmlformats.org/spreadsheetml/2006/main">
  <numFmts count="10">
    <numFmt numFmtId="164" formatCode="GENERAL"/>
    <numFmt numFmtId="165" formatCode="#,##0.00\ ;&quot; (&quot;#,##0.00\);&quot; -&quot;#\ ;@\ "/>
    <numFmt numFmtId="166" formatCode="0.0"/>
    <numFmt numFmtId="167" formatCode="0.00"/>
    <numFmt numFmtId="168" formatCode="_(* #,##0.00_);_(* \(#,##0.00\);_(* \-??_);_(@_)"/>
    <numFmt numFmtId="169" formatCode="0%"/>
    <numFmt numFmtId="170" formatCode="#,##0.00"/>
    <numFmt numFmtId="171" formatCode="_(* #,##0_);_(* \(#,##0\);_(* \-??_);_(@_)"/>
    <numFmt numFmtId="172" formatCode="#,##0.00\ ;\(#,##0.00\)"/>
    <numFmt numFmtId="173" formatCode="0.00%"/>
  </numFmts>
  <fonts count="40">
    <font>
      <sz val="10"/>
      <name val="Arial"/>
      <family val="2"/>
    </font>
    <font>
      <sz val="10"/>
      <color indexed="8"/>
      <name val="Arial"/>
      <family val="2"/>
    </font>
    <font>
      <sz val="12"/>
      <name val="Arial"/>
      <family val="2"/>
    </font>
    <font>
      <sz val="11"/>
      <color indexed="8"/>
      <name val="Calibri"/>
      <family val="2"/>
    </font>
    <font>
      <b/>
      <sz val="10"/>
      <name val="Times New Roman"/>
      <family val="1"/>
    </font>
    <font>
      <sz val="11"/>
      <name val="Times New Roman"/>
      <family val="1"/>
    </font>
    <font>
      <sz val="11"/>
      <name val="Arial Narrow"/>
      <family val="2"/>
    </font>
    <font>
      <sz val="10"/>
      <color indexed="8"/>
      <name val="Times New Roman"/>
      <family val="1"/>
    </font>
    <font>
      <b/>
      <sz val="10"/>
      <color indexed="8"/>
      <name val="Times New Roman"/>
      <family val="1"/>
    </font>
    <font>
      <sz val="10"/>
      <color indexed="8"/>
      <name val="Courier New"/>
      <family val="3"/>
    </font>
    <font>
      <sz val="8"/>
      <color indexed="8"/>
      <name val="Times New Roman"/>
      <family val="1"/>
    </font>
    <font>
      <b/>
      <sz val="14"/>
      <name val="Times New Roman"/>
      <family val="1"/>
    </font>
    <font>
      <b/>
      <u val="single"/>
      <sz val="14"/>
      <name val="Times New Roman"/>
      <family val="1"/>
    </font>
    <font>
      <b/>
      <sz val="11"/>
      <name val="Times New Roman"/>
      <family val="1"/>
    </font>
    <font>
      <b/>
      <u val="single"/>
      <sz val="11"/>
      <name val="Times New Roman"/>
      <family val="1"/>
    </font>
    <font>
      <b/>
      <sz val="11"/>
      <color indexed="8"/>
      <name val="Times New Roman"/>
      <family val="1"/>
    </font>
    <font>
      <sz val="10"/>
      <name val="Times New Roman"/>
      <family val="1"/>
    </font>
    <font>
      <sz val="11"/>
      <color indexed="8"/>
      <name val="Times New Roman"/>
      <family val="1"/>
    </font>
    <font>
      <sz val="9"/>
      <color indexed="8"/>
      <name val="Times New Roman"/>
      <family val="1"/>
    </font>
    <font>
      <sz val="14"/>
      <name val="Times New Roman"/>
      <family val="1"/>
    </font>
    <font>
      <u val="single"/>
      <sz val="14"/>
      <name val="Times New Roman"/>
      <family val="1"/>
    </font>
    <font>
      <sz val="16"/>
      <name val="Times New Roman"/>
      <family val="1"/>
    </font>
    <font>
      <b/>
      <sz val="16"/>
      <name val="Times New Roman"/>
      <family val="1"/>
    </font>
    <font>
      <b/>
      <u val="single"/>
      <sz val="12"/>
      <name val="Times New Roman"/>
      <family val="1"/>
    </font>
    <font>
      <sz val="12"/>
      <name val="Times New Roman"/>
      <family val="1"/>
    </font>
    <font>
      <u val="single"/>
      <sz val="12"/>
      <name val="Times New Roman"/>
      <family val="1"/>
    </font>
    <font>
      <b/>
      <sz val="12"/>
      <name val="Times New Roman"/>
      <family val="1"/>
    </font>
    <font>
      <sz val="9"/>
      <name val="Times New Roman"/>
      <family val="1"/>
    </font>
    <font>
      <vertAlign val="superscript"/>
      <sz val="11"/>
      <name val="Arial Narrow"/>
      <family val="2"/>
    </font>
    <font>
      <sz val="10"/>
      <color indexed="10"/>
      <name val="Times New Roman"/>
      <family val="1"/>
    </font>
    <font>
      <vertAlign val="superscript"/>
      <sz val="6.5"/>
      <name val="Times New Roman"/>
      <family val="1"/>
    </font>
    <font>
      <b/>
      <u val="single"/>
      <sz val="10"/>
      <name val="Times New Roman"/>
      <family val="1"/>
    </font>
    <font>
      <vertAlign val="subscript"/>
      <sz val="11"/>
      <name val="Times New Roman"/>
      <family val="1"/>
    </font>
    <font>
      <sz val="6.5"/>
      <name val="Times New Roman"/>
      <family val="1"/>
    </font>
    <font>
      <vertAlign val="subscript"/>
      <sz val="16"/>
      <name val="Times New Roman"/>
      <family val="1"/>
    </font>
    <font>
      <sz val="10"/>
      <color indexed="10"/>
      <name val="Calibri"/>
      <family val="2"/>
    </font>
    <font>
      <sz val="12"/>
      <color indexed="10"/>
      <name val="Times New Roman"/>
      <family val="1"/>
    </font>
    <font>
      <b/>
      <sz val="12"/>
      <color indexed="8"/>
      <name val="Calibri"/>
      <family val="2"/>
    </font>
    <font>
      <b/>
      <sz val="10"/>
      <color indexed="8"/>
      <name val="Calibri"/>
      <family val="2"/>
    </font>
    <font>
      <sz val="12"/>
      <color indexed="8"/>
      <name val="Times New Roman"/>
      <family val="1"/>
    </font>
  </fonts>
  <fills count="8">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s>
  <borders count="10">
    <border>
      <left/>
      <right/>
      <top/>
      <bottom/>
      <diagonal/>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double">
        <color indexed="8"/>
      </bottom>
    </border>
    <border>
      <left style="thin">
        <color indexed="8"/>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color indexed="63"/>
      </bottom>
    </border>
  </borders>
  <cellStyleXfs count="27">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3" fillId="0" borderId="0">
      <alignment/>
      <protection/>
    </xf>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9" fontId="0" fillId="0" borderId="0" applyFill="0" applyBorder="0" applyAlignment="0" applyProtection="0"/>
    <xf numFmtId="165" fontId="1" fillId="0" borderId="0" applyBorder="0" applyProtection="0">
      <alignment/>
    </xf>
    <xf numFmtId="164" fontId="0" fillId="0" borderId="0">
      <alignment/>
      <protection/>
    </xf>
    <xf numFmtId="164" fontId="1" fillId="0" borderId="0">
      <alignment/>
      <protection/>
    </xf>
    <xf numFmtId="164" fontId="2" fillId="0" borderId="0">
      <alignment/>
      <protection/>
    </xf>
    <xf numFmtId="164" fontId="3" fillId="0" borderId="0" applyNumberFormat="0" applyBorder="0" applyProtection="0">
      <alignment/>
    </xf>
    <xf numFmtId="164" fontId="3" fillId="0" borderId="0">
      <alignment/>
      <protection/>
    </xf>
    <xf numFmtId="164" fontId="7" fillId="0" borderId="0">
      <alignment/>
      <protection/>
    </xf>
  </cellStyleXfs>
  <cellXfs count="224">
    <xf numFmtId="164" fontId="0" fillId="0" borderId="0" xfId="0" applyAlignment="1">
      <alignment/>
    </xf>
    <xf numFmtId="166" fontId="4" fillId="2" borderId="0" xfId="25" applyNumberFormat="1" applyFont="1" applyFill="1" applyBorder="1" applyAlignment="1">
      <alignment horizontal="center" vertical="top"/>
      <protection/>
    </xf>
    <xf numFmtId="164" fontId="5" fillId="2" borderId="0" xfId="25" applyFont="1" applyFill="1" applyBorder="1" applyAlignment="1">
      <alignment vertical="top" wrapText="1"/>
      <protection/>
    </xf>
    <xf numFmtId="164" fontId="6" fillId="0" borderId="0" xfId="25" applyFont="1" applyFill="1" applyBorder="1" applyAlignment="1">
      <alignment vertical="top"/>
      <protection/>
    </xf>
    <xf numFmtId="164" fontId="3" fillId="0" borderId="0" xfId="25" applyFill="1" applyAlignment="1">
      <alignment vertical="top"/>
      <protection/>
    </xf>
    <xf numFmtId="164" fontId="3" fillId="0" borderId="0" xfId="25" applyAlignment="1">
      <alignment vertical="top"/>
      <protection/>
    </xf>
    <xf numFmtId="166" fontId="7" fillId="2" borderId="0" xfId="25" applyNumberFormat="1" applyFont="1" applyFill="1" applyBorder="1" applyAlignment="1">
      <alignment horizontal="center" vertical="top"/>
      <protection/>
    </xf>
    <xf numFmtId="164" fontId="8" fillId="2" borderId="0" xfId="25" applyFont="1" applyFill="1" applyBorder="1" applyAlignment="1">
      <alignment vertical="top" wrapText="1"/>
      <protection/>
    </xf>
    <xf numFmtId="164" fontId="7" fillId="2" borderId="0" xfId="25" applyFont="1" applyFill="1" applyBorder="1" applyAlignment="1">
      <alignment vertical="top" wrapText="1"/>
      <protection/>
    </xf>
    <xf numFmtId="164" fontId="9" fillId="2" borderId="0" xfId="25" applyFont="1" applyFill="1" applyBorder="1" applyAlignment="1">
      <alignment vertical="top" wrapText="1"/>
      <protection/>
    </xf>
    <xf numFmtId="166" fontId="10" fillId="2" borderId="0" xfId="25" applyNumberFormat="1" applyFont="1" applyFill="1" applyBorder="1" applyAlignment="1">
      <alignment horizontal="center" vertical="top" wrapText="1"/>
      <protection/>
    </xf>
    <xf numFmtId="164" fontId="10" fillId="2" borderId="0" xfId="25" applyFont="1" applyFill="1" applyBorder="1" applyAlignment="1">
      <alignment horizontal="justify" vertical="top" wrapText="1"/>
      <protection/>
    </xf>
    <xf numFmtId="166" fontId="11" fillId="2" borderId="0" xfId="25" applyNumberFormat="1" applyFont="1" applyFill="1" applyBorder="1" applyAlignment="1">
      <alignment horizontal="center" vertical="top" wrapText="1"/>
      <protection/>
    </xf>
    <xf numFmtId="164" fontId="12" fillId="2" borderId="0" xfId="25" applyFont="1" applyFill="1" applyBorder="1" applyAlignment="1">
      <alignment horizontal="center" vertical="top" wrapText="1"/>
      <protection/>
    </xf>
    <xf numFmtId="166" fontId="12" fillId="3" borderId="1" xfId="25" applyNumberFormat="1" applyFont="1" applyFill="1" applyBorder="1" applyAlignment="1">
      <alignment horizontal="center" vertical="top" wrapText="1"/>
      <protection/>
    </xf>
    <xf numFmtId="166" fontId="12" fillId="0" borderId="0" xfId="25" applyNumberFormat="1" applyFont="1" applyFill="1" applyBorder="1" applyAlignment="1">
      <alignment horizontal="center" vertical="top" wrapText="1"/>
      <protection/>
    </xf>
    <xf numFmtId="164" fontId="0" fillId="0" borderId="0" xfId="0" applyFill="1" applyAlignment="1">
      <alignment/>
    </xf>
    <xf numFmtId="167" fontId="5" fillId="0" borderId="0" xfId="0" applyNumberFormat="1" applyFont="1" applyFill="1" applyBorder="1" applyAlignment="1">
      <alignment horizontal="center" vertical="top"/>
    </xf>
    <xf numFmtId="164" fontId="13" fillId="0" borderId="0" xfId="25" applyFont="1" applyFill="1" applyBorder="1" applyAlignment="1">
      <alignment horizontal="left" vertical="top" wrapText="1"/>
      <protection/>
    </xf>
    <xf numFmtId="164" fontId="6" fillId="0" borderId="0" xfId="25" applyFont="1" applyFill="1" applyAlignment="1">
      <alignment vertical="top"/>
      <protection/>
    </xf>
    <xf numFmtId="166" fontId="13" fillId="0" borderId="0" xfId="25" applyNumberFormat="1" applyFont="1" applyFill="1" applyBorder="1" applyAlignment="1">
      <alignment horizontal="center" vertical="top"/>
      <protection/>
    </xf>
    <xf numFmtId="164" fontId="14" fillId="4" borderId="2" xfId="21" applyFont="1" applyFill="1" applyBorder="1" applyAlignment="1">
      <alignment horizontal="center" vertical="top"/>
      <protection/>
    </xf>
    <xf numFmtId="164" fontId="13" fillId="0" borderId="3" xfId="25" applyFont="1" applyFill="1" applyBorder="1" applyAlignment="1">
      <alignment horizontal="left" vertical="top"/>
      <protection/>
    </xf>
    <xf numFmtId="168" fontId="5" fillId="2" borderId="2" xfId="0" applyNumberFormat="1" applyFont="1" applyFill="1" applyBorder="1" applyAlignment="1">
      <alignment vertical="top"/>
    </xf>
    <xf numFmtId="164" fontId="13" fillId="0" borderId="3" xfId="25" applyFont="1" applyFill="1" applyBorder="1" applyAlignment="1">
      <alignment horizontal="left" vertical="top" wrapText="1"/>
      <protection/>
    </xf>
    <xf numFmtId="168" fontId="13" fillId="2" borderId="2" xfId="0" applyNumberFormat="1" applyFont="1" applyFill="1" applyBorder="1" applyAlignment="1">
      <alignment vertical="top"/>
    </xf>
    <xf numFmtId="164" fontId="13" fillId="4" borderId="3" xfId="21" applyFont="1" applyFill="1" applyBorder="1" applyAlignment="1">
      <alignment horizontal="left" vertical="top"/>
      <protection/>
    </xf>
    <xf numFmtId="168" fontId="13" fillId="4" borderId="2" xfId="0" applyNumberFormat="1" applyFont="1" applyFill="1" applyBorder="1" applyAlignment="1">
      <alignment vertical="top"/>
    </xf>
    <xf numFmtId="164" fontId="5" fillId="0" borderId="0" xfId="25" applyFont="1" applyFill="1" applyBorder="1" applyAlignment="1">
      <alignment horizontal="left" vertical="top"/>
      <protection/>
    </xf>
    <xf numFmtId="168" fontId="5" fillId="0" borderId="0" xfId="25" applyNumberFormat="1" applyFont="1" applyFill="1" applyBorder="1" applyAlignment="1">
      <alignment horizontal="left" vertical="top"/>
      <protection/>
    </xf>
    <xf numFmtId="164" fontId="5" fillId="0" borderId="0" xfId="25" applyFont="1" applyFill="1" applyAlignment="1">
      <alignment horizontal="left" vertical="top"/>
      <protection/>
    </xf>
    <xf numFmtId="164" fontId="5" fillId="0" borderId="0" xfId="25" applyFont="1" applyAlignment="1">
      <alignment horizontal="left" vertical="top"/>
      <protection/>
    </xf>
    <xf numFmtId="164" fontId="13" fillId="0" borderId="3" xfId="21" applyFont="1" applyFill="1" applyBorder="1" applyAlignment="1">
      <alignment horizontal="left" vertical="top"/>
      <protection/>
    </xf>
    <xf numFmtId="164" fontId="13" fillId="5" borderId="3" xfId="21" applyFont="1" applyFill="1" applyBorder="1" applyAlignment="1">
      <alignment horizontal="left" vertical="top"/>
      <protection/>
    </xf>
    <xf numFmtId="168" fontId="13" fillId="5" borderId="2" xfId="0" applyNumberFormat="1" applyFont="1" applyFill="1" applyBorder="1" applyAlignment="1">
      <alignment vertical="top"/>
    </xf>
    <xf numFmtId="168" fontId="5" fillId="2" borderId="2" xfId="19" applyNumberFormat="1" applyFont="1" applyFill="1" applyBorder="1" applyAlignment="1" applyProtection="1">
      <alignment vertical="top"/>
      <protection/>
    </xf>
    <xf numFmtId="164" fontId="13" fillId="5" borderId="2" xfId="25" applyFont="1" applyFill="1" applyBorder="1" applyAlignment="1">
      <alignment horizontal="left" vertical="top" wrapText="1"/>
      <protection/>
    </xf>
    <xf numFmtId="170" fontId="15" fillId="5" borderId="2" xfId="25" applyNumberFormat="1" applyFont="1" applyFill="1" applyBorder="1" applyAlignment="1">
      <alignment horizontal="right" vertical="top" shrinkToFit="1"/>
      <protection/>
    </xf>
    <xf numFmtId="166" fontId="16" fillId="2" borderId="0" xfId="25" applyNumberFormat="1" applyFont="1" applyFill="1" applyBorder="1" applyAlignment="1">
      <alignment horizontal="center" vertical="top"/>
      <protection/>
    </xf>
    <xf numFmtId="167" fontId="5" fillId="2" borderId="0" xfId="25" applyNumberFormat="1" applyFont="1" applyFill="1" applyBorder="1" applyAlignment="1">
      <alignment horizontal="center" vertical="top"/>
      <protection/>
    </xf>
    <xf numFmtId="171" fontId="17" fillId="2" borderId="0" xfId="15" applyNumberFormat="1" applyFont="1" applyFill="1" applyAlignment="1">
      <alignment vertical="top"/>
      <protection/>
    </xf>
    <xf numFmtId="171" fontId="17" fillId="0" borderId="0" xfId="15" applyNumberFormat="1" applyFont="1" applyAlignment="1">
      <alignment horizontal="right" vertical="top"/>
      <protection/>
    </xf>
    <xf numFmtId="167" fontId="5" fillId="0" borderId="0" xfId="25" applyNumberFormat="1" applyFont="1" applyFill="1" applyBorder="1" applyAlignment="1">
      <alignment horizontal="center" vertical="top"/>
      <protection/>
    </xf>
    <xf numFmtId="167" fontId="18" fillId="2" borderId="0" xfId="25" applyNumberFormat="1" applyFont="1" applyFill="1" applyBorder="1" applyAlignment="1">
      <alignment horizontal="center" vertical="top"/>
      <protection/>
    </xf>
    <xf numFmtId="167" fontId="18" fillId="0" borderId="0" xfId="25" applyNumberFormat="1" applyFont="1" applyFill="1" applyBorder="1" applyAlignment="1">
      <alignment horizontal="center" vertical="top"/>
      <protection/>
    </xf>
    <xf numFmtId="167" fontId="10" fillId="2" borderId="0" xfId="25" applyNumberFormat="1" applyFont="1" applyFill="1" applyBorder="1" applyAlignment="1">
      <alignment horizontal="center" vertical="top" wrapText="1"/>
      <protection/>
    </xf>
    <xf numFmtId="167" fontId="10" fillId="0" borderId="0" xfId="25" applyNumberFormat="1" applyFont="1" applyFill="1" applyBorder="1" applyAlignment="1">
      <alignment horizontal="center" vertical="top" wrapText="1"/>
      <protection/>
    </xf>
    <xf numFmtId="166" fontId="19" fillId="2" borderId="0" xfId="25" applyNumberFormat="1" applyFont="1" applyFill="1" applyBorder="1" applyAlignment="1">
      <alignment horizontal="center" vertical="top" wrapText="1"/>
      <protection/>
    </xf>
    <xf numFmtId="167" fontId="12" fillId="2" borderId="0" xfId="25" applyNumberFormat="1" applyFont="1" applyFill="1" applyBorder="1" applyAlignment="1">
      <alignment horizontal="center" vertical="top" wrapText="1"/>
      <protection/>
    </xf>
    <xf numFmtId="167" fontId="12" fillId="0" borderId="0" xfId="25" applyNumberFormat="1" applyFont="1" applyFill="1" applyBorder="1" applyAlignment="1">
      <alignment horizontal="center" vertical="top" wrapText="1"/>
      <protection/>
    </xf>
    <xf numFmtId="166" fontId="20" fillId="3" borderId="1" xfId="25" applyNumberFormat="1" applyFont="1" applyFill="1" applyBorder="1" applyAlignment="1">
      <alignment horizontal="center" vertical="top" wrapText="1"/>
      <protection/>
    </xf>
    <xf numFmtId="166" fontId="21" fillId="0" borderId="4" xfId="25" applyNumberFormat="1" applyFont="1" applyFill="1" applyBorder="1" applyAlignment="1">
      <alignment horizontal="center" vertical="top"/>
      <protection/>
    </xf>
    <xf numFmtId="164" fontId="22" fillId="0" borderId="4" xfId="25" applyFont="1" applyFill="1" applyBorder="1" applyAlignment="1">
      <alignment vertical="top"/>
      <protection/>
    </xf>
    <xf numFmtId="167" fontId="22" fillId="0" borderId="4" xfId="25" applyNumberFormat="1" applyFont="1" applyFill="1" applyBorder="1" applyAlignment="1">
      <alignment horizontal="center" vertical="top"/>
      <protection/>
    </xf>
    <xf numFmtId="167" fontId="22" fillId="0" borderId="4" xfId="25" applyNumberFormat="1" applyFont="1" applyFill="1" applyBorder="1" applyAlignment="1">
      <alignment vertical="top" wrapText="1"/>
      <protection/>
    </xf>
    <xf numFmtId="166" fontId="4" fillId="6" borderId="2" xfId="25" applyNumberFormat="1" applyFont="1" applyFill="1" applyBorder="1" applyAlignment="1">
      <alignment horizontal="center" vertical="top" wrapText="1"/>
      <protection/>
    </xf>
    <xf numFmtId="164" fontId="13" fillId="6" borderId="2" xfId="25" applyFont="1" applyFill="1" applyBorder="1" applyAlignment="1">
      <alignment horizontal="center" vertical="top" wrapText="1"/>
      <protection/>
    </xf>
    <xf numFmtId="167" fontId="13" fillId="6" borderId="2" xfId="25" applyNumberFormat="1" applyFont="1" applyFill="1" applyBorder="1" applyAlignment="1">
      <alignment horizontal="center" vertical="top"/>
      <protection/>
    </xf>
    <xf numFmtId="167" fontId="15" fillId="6" borderId="2" xfId="15" applyNumberFormat="1" applyFont="1" applyFill="1" applyBorder="1" applyAlignment="1">
      <alignment horizontal="center" vertical="top"/>
      <protection/>
    </xf>
    <xf numFmtId="168" fontId="15" fillId="6" borderId="2" xfId="15" applyFont="1" applyFill="1" applyBorder="1" applyAlignment="1">
      <alignment horizontal="center" vertical="top"/>
      <protection/>
    </xf>
    <xf numFmtId="164" fontId="5" fillId="0" borderId="0" xfId="25" applyFont="1" applyFill="1" applyBorder="1" applyAlignment="1">
      <alignment vertical="top"/>
      <protection/>
    </xf>
    <xf numFmtId="166" fontId="16" fillId="0" borderId="2" xfId="25" applyNumberFormat="1" applyFont="1" applyFill="1" applyBorder="1" applyAlignment="1">
      <alignment horizontal="center" vertical="top"/>
      <protection/>
    </xf>
    <xf numFmtId="164" fontId="5" fillId="0" borderId="2" xfId="25" applyFont="1" applyFill="1" applyBorder="1" applyAlignment="1">
      <alignment vertical="top" wrapText="1"/>
      <protection/>
    </xf>
    <xf numFmtId="167" fontId="5" fillId="0" borderId="2" xfId="0" applyNumberFormat="1" applyFont="1" applyFill="1" applyBorder="1" applyAlignment="1">
      <alignment horizontal="center" vertical="top"/>
    </xf>
    <xf numFmtId="167" fontId="17" fillId="0" borderId="2" xfId="15" applyNumberFormat="1" applyFont="1" applyBorder="1" applyAlignment="1">
      <alignment vertical="top"/>
      <protection/>
    </xf>
    <xf numFmtId="171" fontId="17" fillId="2" borderId="2" xfId="15" applyNumberFormat="1" applyFont="1" applyFill="1" applyBorder="1" applyAlignment="1">
      <alignment vertical="top"/>
      <protection/>
    </xf>
    <xf numFmtId="171" fontId="17" fillId="0" borderId="2" xfId="15" applyNumberFormat="1" applyFont="1" applyBorder="1" applyAlignment="1">
      <alignment horizontal="right" vertical="top"/>
      <protection/>
    </xf>
    <xf numFmtId="164" fontId="23" fillId="0" borderId="2" xfId="25" applyFont="1" applyFill="1" applyBorder="1" applyAlignment="1">
      <alignment vertical="top" wrapText="1"/>
      <protection/>
    </xf>
    <xf numFmtId="167" fontId="17" fillId="0" borderId="2" xfId="25" applyNumberFormat="1" applyFont="1" applyFill="1" applyBorder="1" applyAlignment="1">
      <alignment horizontal="center" vertical="top"/>
      <protection/>
    </xf>
    <xf numFmtId="171" fontId="17" fillId="0" borderId="2" xfId="15" applyNumberFormat="1" applyFont="1" applyFill="1" applyBorder="1" applyAlignment="1">
      <alignment vertical="top"/>
      <protection/>
    </xf>
    <xf numFmtId="164" fontId="23" fillId="0" borderId="2" xfId="25" applyFont="1" applyFill="1" applyBorder="1" applyAlignment="1">
      <alignment horizontal="left" vertical="top" wrapText="1"/>
      <protection/>
    </xf>
    <xf numFmtId="164" fontId="12" fillId="0" borderId="2" xfId="25" applyFont="1" applyFill="1" applyBorder="1" applyAlignment="1">
      <alignment horizontal="left" vertical="top" wrapText="1"/>
      <protection/>
    </xf>
    <xf numFmtId="166" fontId="24" fillId="0" borderId="2" xfId="25" applyNumberFormat="1" applyFont="1" applyFill="1" applyBorder="1" applyAlignment="1">
      <alignment horizontal="center" vertical="top"/>
      <protection/>
    </xf>
    <xf numFmtId="164" fontId="25" fillId="0" borderId="2" xfId="25" applyFont="1" applyFill="1" applyBorder="1" applyAlignment="1">
      <alignment horizontal="left" vertical="top" wrapText="1"/>
      <protection/>
    </xf>
    <xf numFmtId="164" fontId="26" fillId="0" borderId="2" xfId="25" applyFont="1" applyFill="1" applyBorder="1" applyAlignment="1">
      <alignment horizontal="left" vertical="top" wrapText="1"/>
      <protection/>
    </xf>
    <xf numFmtId="164" fontId="26" fillId="5" borderId="2" xfId="25" applyFont="1" applyFill="1" applyBorder="1" applyAlignment="1">
      <alignment horizontal="left" vertical="top" wrapText="1"/>
      <protection/>
    </xf>
    <xf numFmtId="164" fontId="24" fillId="0" borderId="2" xfId="25" applyFont="1" applyFill="1" applyBorder="1" applyAlignment="1">
      <alignment horizontal="justify" vertical="top" wrapText="1"/>
      <protection/>
    </xf>
    <xf numFmtId="170" fontId="26" fillId="0" borderId="3" xfId="0" applyNumberFormat="1" applyFont="1" applyFill="1" applyBorder="1" applyAlignment="1">
      <alignment horizontal="justify" vertical="center"/>
    </xf>
    <xf numFmtId="164" fontId="27" fillId="0" borderId="2" xfId="25" applyFont="1" applyFill="1" applyBorder="1" applyAlignment="1">
      <alignment horizontal="left" vertical="top" wrapText="1"/>
      <protection/>
    </xf>
    <xf numFmtId="164" fontId="24" fillId="0" borderId="2" xfId="25" applyFont="1" applyFill="1" applyBorder="1" applyAlignment="1">
      <alignment horizontal="left" vertical="top" wrapText="1"/>
      <protection/>
    </xf>
    <xf numFmtId="164" fontId="4" fillId="0" borderId="2" xfId="25" applyFont="1" applyFill="1" applyBorder="1" applyAlignment="1">
      <alignment vertical="top" wrapText="1"/>
      <protection/>
    </xf>
    <xf numFmtId="164" fontId="16" fillId="0" borderId="2" xfId="25" applyFont="1" applyFill="1" applyBorder="1" applyAlignment="1">
      <alignment vertical="top" wrapText="1"/>
      <protection/>
    </xf>
    <xf numFmtId="164" fontId="26" fillId="0" borderId="2" xfId="25" applyFont="1" applyFill="1" applyBorder="1" applyAlignment="1">
      <alignment horizontal="left" vertical="top"/>
      <protection/>
    </xf>
    <xf numFmtId="164" fontId="24" fillId="0" borderId="2" xfId="25" applyFont="1" applyFill="1" applyBorder="1" applyAlignment="1">
      <alignment horizontal="left" vertical="top"/>
      <protection/>
    </xf>
    <xf numFmtId="164" fontId="14" fillId="0" borderId="2" xfId="25" applyFont="1" applyFill="1" applyBorder="1" applyAlignment="1">
      <alignment vertical="top" wrapText="1"/>
      <protection/>
    </xf>
    <xf numFmtId="170" fontId="5" fillId="0" borderId="2" xfId="25" applyNumberFormat="1" applyFont="1" applyFill="1" applyBorder="1" applyAlignment="1">
      <alignment horizontal="center" vertical="top"/>
      <protection/>
    </xf>
    <xf numFmtId="164" fontId="14" fillId="0" borderId="2" xfId="25" applyFont="1" applyFill="1" applyBorder="1" applyAlignment="1">
      <alignment vertical="top"/>
      <protection/>
    </xf>
    <xf numFmtId="164" fontId="13" fillId="0" borderId="2" xfId="25" applyFont="1" applyFill="1" applyBorder="1" applyAlignment="1">
      <alignment vertical="top"/>
      <protection/>
    </xf>
    <xf numFmtId="164" fontId="13" fillId="0" borderId="2" xfId="21" applyFont="1" applyFill="1" applyBorder="1" applyAlignment="1">
      <alignment horizontal="left" vertical="top"/>
      <protection/>
    </xf>
    <xf numFmtId="166" fontId="5" fillId="0" borderId="2" xfId="25" applyNumberFormat="1" applyFont="1" applyFill="1" applyBorder="1" applyAlignment="1">
      <alignment horizontal="center" vertical="top"/>
      <protection/>
    </xf>
    <xf numFmtId="164" fontId="5" fillId="0" borderId="2" xfId="25" applyFont="1" applyFill="1" applyBorder="1" applyAlignment="1">
      <alignment horizontal="left" vertical="top" wrapText="1"/>
      <protection/>
    </xf>
    <xf numFmtId="166" fontId="5" fillId="4" borderId="2" xfId="25" applyNumberFormat="1" applyFont="1" applyFill="1" applyBorder="1" applyAlignment="1">
      <alignment horizontal="center" vertical="top"/>
      <protection/>
    </xf>
    <xf numFmtId="164" fontId="14" fillId="4" borderId="2" xfId="25" applyFont="1" applyFill="1" applyBorder="1" applyAlignment="1">
      <alignment horizontal="left" vertical="top" wrapText="1"/>
      <protection/>
    </xf>
    <xf numFmtId="167" fontId="13" fillId="4" borderId="2" xfId="25" applyNumberFormat="1" applyFont="1" applyFill="1" applyBorder="1" applyAlignment="1">
      <alignment horizontal="center" vertical="top"/>
      <protection/>
    </xf>
    <xf numFmtId="167" fontId="15" fillId="4" borderId="2" xfId="0" applyNumberFormat="1" applyFont="1" applyFill="1" applyBorder="1" applyAlignment="1">
      <alignment vertical="top"/>
    </xf>
    <xf numFmtId="168" fontId="15" fillId="4" borderId="2" xfId="15" applyNumberFormat="1" applyFont="1" applyFill="1" applyBorder="1" applyAlignment="1">
      <alignment horizontal="right" vertical="top"/>
      <protection/>
    </xf>
    <xf numFmtId="164" fontId="4" fillId="0" borderId="2" xfId="25" applyFont="1" applyFill="1" applyBorder="1" applyAlignment="1">
      <alignment vertical="top"/>
      <protection/>
    </xf>
    <xf numFmtId="167" fontId="16" fillId="0" borderId="2" xfId="0" applyNumberFormat="1" applyFont="1" applyFill="1" applyBorder="1" applyAlignment="1">
      <alignment horizontal="center" vertical="top"/>
    </xf>
    <xf numFmtId="167" fontId="7" fillId="0" borderId="2" xfId="15" applyNumberFormat="1" applyFont="1" applyBorder="1" applyAlignment="1">
      <alignment vertical="top"/>
      <protection/>
    </xf>
    <xf numFmtId="171" fontId="7" fillId="0" borderId="2" xfId="15" applyNumberFormat="1" applyFont="1" applyFill="1" applyBorder="1" applyAlignment="1">
      <alignment vertical="top"/>
      <protection/>
    </xf>
    <xf numFmtId="171" fontId="7" fillId="0" borderId="2" xfId="15" applyNumberFormat="1" applyFont="1" applyBorder="1" applyAlignment="1">
      <alignment horizontal="right" vertical="top"/>
      <protection/>
    </xf>
    <xf numFmtId="164" fontId="16" fillId="0" borderId="2" xfId="20" applyNumberFormat="1" applyFont="1" applyFill="1" applyBorder="1" applyAlignment="1" applyProtection="1">
      <alignment horizontal="justify" vertical="top" wrapText="1"/>
      <protection/>
    </xf>
    <xf numFmtId="170" fontId="16" fillId="0" borderId="2" xfId="25" applyNumberFormat="1" applyFont="1" applyFill="1" applyBorder="1" applyAlignment="1">
      <alignment horizontal="center" vertical="top"/>
      <protection/>
    </xf>
    <xf numFmtId="168" fontId="7" fillId="0" borderId="2" xfId="15" applyNumberFormat="1" applyFont="1" applyFill="1" applyBorder="1" applyAlignment="1">
      <alignment vertical="top"/>
      <protection/>
    </xf>
    <xf numFmtId="168" fontId="7" fillId="0" borderId="2" xfId="15" applyNumberFormat="1" applyFont="1" applyBorder="1" applyAlignment="1">
      <alignment horizontal="right" vertical="top"/>
      <protection/>
    </xf>
    <xf numFmtId="164" fontId="16" fillId="0" borderId="2" xfId="25" applyFont="1" applyFill="1" applyBorder="1" applyAlignment="1">
      <alignment horizontal="left" vertical="top" wrapText="1"/>
      <protection/>
    </xf>
    <xf numFmtId="164" fontId="4" fillId="0" borderId="2" xfId="25" applyFont="1" applyFill="1" applyBorder="1" applyAlignment="1">
      <alignment horizontal="left" vertical="top" wrapText="1"/>
      <protection/>
    </xf>
    <xf numFmtId="164" fontId="16" fillId="0" borderId="2" xfId="23" applyFont="1" applyFill="1" applyBorder="1" applyAlignment="1" applyProtection="1">
      <alignment horizontal="justify" vertical="top" wrapText="1"/>
      <protection/>
    </xf>
    <xf numFmtId="168" fontId="16" fillId="0" borderId="5" xfId="15" applyNumberFormat="1" applyFont="1" applyFill="1" applyBorder="1" applyAlignment="1">
      <alignment vertical="top"/>
      <protection/>
    </xf>
    <xf numFmtId="164" fontId="16" fillId="0" borderId="2" xfId="25" applyFont="1" applyFill="1" applyBorder="1" applyAlignment="1">
      <alignment horizontal="left" vertical="top"/>
      <protection/>
    </xf>
    <xf numFmtId="166" fontId="16" fillId="0" borderId="2" xfId="25" applyNumberFormat="1" applyFont="1" applyFill="1" applyBorder="1" applyAlignment="1">
      <alignment horizontal="center" vertical="top" wrapText="1"/>
      <protection/>
    </xf>
    <xf numFmtId="164" fontId="16" fillId="0" borderId="2" xfId="25" applyFont="1" applyFill="1" applyBorder="1" applyAlignment="1">
      <alignment horizontal="center" vertical="top" wrapText="1"/>
      <protection/>
    </xf>
    <xf numFmtId="167" fontId="16" fillId="0" borderId="2" xfId="25" applyNumberFormat="1" applyFont="1" applyFill="1" applyBorder="1" applyAlignment="1">
      <alignment horizontal="center" vertical="top" wrapText="1"/>
      <protection/>
    </xf>
    <xf numFmtId="167" fontId="7" fillId="0" borderId="2" xfId="15" applyNumberFormat="1" applyFont="1" applyFill="1" applyBorder="1" applyAlignment="1">
      <alignment vertical="top"/>
      <protection/>
    </xf>
    <xf numFmtId="164" fontId="16" fillId="0" borderId="3" xfId="0" applyFont="1" applyFill="1" applyBorder="1" applyAlignment="1" applyProtection="1">
      <alignment horizontal="justify" vertical="top" wrapText="1"/>
      <protection/>
    </xf>
    <xf numFmtId="166" fontId="5" fillId="4" borderId="2" xfId="25" applyNumberFormat="1" applyFont="1" applyFill="1" applyBorder="1" applyAlignment="1">
      <alignment horizontal="center" vertical="top" wrapText="1"/>
      <protection/>
    </xf>
    <xf numFmtId="164" fontId="13" fillId="4" borderId="2" xfId="25" applyFont="1" applyFill="1" applyBorder="1" applyAlignment="1">
      <alignment horizontal="left" vertical="top"/>
      <protection/>
    </xf>
    <xf numFmtId="167" fontId="5" fillId="4" borderId="5" xfId="0" applyNumberFormat="1" applyFont="1" applyFill="1" applyBorder="1" applyAlignment="1">
      <alignment horizontal="center" vertical="top"/>
    </xf>
    <xf numFmtId="168" fontId="17" fillId="4" borderId="2" xfId="0" applyNumberFormat="1" applyFont="1" applyFill="1" applyBorder="1" applyAlignment="1">
      <alignment vertical="top"/>
    </xf>
    <xf numFmtId="168" fontId="15" fillId="4" borderId="6" xfId="15" applyNumberFormat="1" applyFont="1" applyFill="1" applyBorder="1" applyAlignment="1">
      <alignment horizontal="right" vertical="top"/>
      <protection/>
    </xf>
    <xf numFmtId="167" fontId="7" fillId="0" borderId="4" xfId="15" applyNumberFormat="1" applyFont="1" applyBorder="1" applyAlignment="1">
      <alignment vertical="top"/>
      <protection/>
    </xf>
    <xf numFmtId="168" fontId="7" fillId="0" borderId="4" xfId="15" applyNumberFormat="1" applyFont="1" applyFill="1" applyBorder="1" applyAlignment="1">
      <alignment vertical="top"/>
      <protection/>
    </xf>
    <xf numFmtId="168" fontId="7" fillId="0" borderId="4" xfId="15" applyNumberFormat="1" applyFont="1" applyBorder="1" applyAlignment="1">
      <alignment horizontal="right" vertical="top"/>
      <protection/>
    </xf>
    <xf numFmtId="167" fontId="7" fillId="0" borderId="2" xfId="0" applyNumberFormat="1" applyFont="1" applyBorder="1" applyAlignment="1">
      <alignment vertical="top"/>
    </xf>
    <xf numFmtId="164" fontId="7" fillId="0" borderId="2" xfId="25" applyFont="1" applyFill="1" applyBorder="1" applyAlignment="1">
      <alignment horizontal="center" vertical="top" wrapText="1"/>
      <protection/>
    </xf>
    <xf numFmtId="164" fontId="7" fillId="0" borderId="2" xfId="26" applyFont="1" applyFill="1" applyBorder="1" applyAlignment="1">
      <alignment horizontal="left" vertical="top" wrapText="1"/>
      <protection/>
    </xf>
    <xf numFmtId="164" fontId="7" fillId="0" borderId="2" xfId="25" applyFont="1" applyFill="1" applyBorder="1" applyAlignment="1">
      <alignment horizontal="left" wrapText="1"/>
      <protection/>
    </xf>
    <xf numFmtId="164" fontId="7" fillId="0" borderId="2" xfId="25" applyFont="1" applyFill="1" applyBorder="1" applyAlignment="1">
      <alignment horizontal="center" wrapText="1"/>
      <protection/>
    </xf>
    <xf numFmtId="164" fontId="16" fillId="0" borderId="2" xfId="15" applyNumberFormat="1" applyFont="1" applyFill="1" applyBorder="1" applyAlignment="1" applyProtection="1">
      <alignment horizontal="left" vertical="top" wrapText="1"/>
      <protection/>
    </xf>
    <xf numFmtId="164" fontId="16" fillId="0" borderId="2" xfId="15" applyNumberFormat="1" applyFont="1" applyFill="1" applyBorder="1" applyAlignment="1" applyProtection="1">
      <alignment vertical="top" wrapText="1"/>
      <protection/>
    </xf>
    <xf numFmtId="164" fontId="16" fillId="0" borderId="2" xfId="25" applyNumberFormat="1" applyFont="1" applyFill="1" applyBorder="1" applyAlignment="1">
      <alignment horizontal="left" vertical="top" wrapText="1"/>
      <protection/>
    </xf>
    <xf numFmtId="164" fontId="16" fillId="0" borderId="2" xfId="25" applyNumberFormat="1" applyFont="1" applyFill="1" applyBorder="1" applyAlignment="1">
      <alignment vertical="top" wrapText="1"/>
      <protection/>
    </xf>
    <xf numFmtId="167" fontId="7" fillId="0" borderId="2" xfId="0" applyNumberFormat="1" applyFont="1" applyFill="1" applyBorder="1" applyAlignment="1">
      <alignment vertical="top"/>
    </xf>
    <xf numFmtId="168" fontId="16" fillId="0" borderId="2" xfId="15" applyNumberFormat="1" applyFont="1" applyFill="1" applyBorder="1" applyAlignment="1">
      <alignment vertical="top"/>
      <protection/>
    </xf>
    <xf numFmtId="168" fontId="7" fillId="0" borderId="2" xfId="15" applyNumberFormat="1" applyFont="1" applyFill="1" applyBorder="1" applyAlignment="1">
      <alignment horizontal="right" vertical="top"/>
      <protection/>
    </xf>
    <xf numFmtId="167" fontId="16" fillId="0" borderId="2" xfId="25" applyNumberFormat="1" applyFont="1" applyFill="1" applyBorder="1" applyAlignment="1">
      <alignment horizontal="center" vertical="top"/>
      <protection/>
    </xf>
    <xf numFmtId="164" fontId="16" fillId="0" borderId="2" xfId="25" applyFont="1" applyFill="1" applyBorder="1" applyAlignment="1">
      <alignment horizontal="right" vertical="top" wrapText="1" indent="1"/>
      <protection/>
    </xf>
    <xf numFmtId="166" fontId="7" fillId="0" borderId="2" xfId="25" applyNumberFormat="1" applyFont="1" applyFill="1" applyBorder="1" applyAlignment="1">
      <alignment horizontal="center" vertical="top" shrinkToFit="1"/>
      <protection/>
    </xf>
    <xf numFmtId="167" fontId="7" fillId="0" borderId="2" xfId="25" applyNumberFormat="1" applyFont="1" applyFill="1" applyBorder="1" applyAlignment="1">
      <alignment horizontal="center" vertical="top" shrinkToFit="1"/>
      <protection/>
    </xf>
    <xf numFmtId="170" fontId="7" fillId="0" borderId="2" xfId="26" applyNumberFormat="1" applyFont="1" applyFill="1" applyBorder="1" applyAlignment="1">
      <alignment horizontal="right" vertical="top" shrinkToFit="1"/>
      <protection/>
    </xf>
    <xf numFmtId="167" fontId="7" fillId="0" borderId="2" xfId="26" applyNumberFormat="1" applyFont="1" applyFill="1" applyBorder="1" applyAlignment="1">
      <alignment horizontal="right" vertical="top" shrinkToFit="1"/>
      <protection/>
    </xf>
    <xf numFmtId="164" fontId="31" fillId="0" borderId="2" xfId="25" applyFont="1" applyFill="1" applyBorder="1" applyAlignment="1">
      <alignment horizontal="left" vertical="top" wrapText="1"/>
      <protection/>
    </xf>
    <xf numFmtId="164" fontId="7" fillId="0" borderId="3" xfId="0" applyFont="1" applyFill="1" applyBorder="1" applyAlignment="1" applyProtection="1">
      <alignment horizontal="left" vertical="top" wrapText="1"/>
      <protection/>
    </xf>
    <xf numFmtId="167" fontId="16" fillId="0" borderId="2" xfId="0" applyNumberFormat="1" applyFont="1" applyFill="1" applyBorder="1" applyAlignment="1">
      <alignment vertical="top"/>
    </xf>
    <xf numFmtId="168" fontId="16" fillId="0" borderId="2" xfId="15" applyNumberFormat="1" applyFont="1" applyFill="1" applyBorder="1" applyAlignment="1">
      <alignment horizontal="right" vertical="top"/>
      <protection/>
    </xf>
    <xf numFmtId="164" fontId="4" fillId="0" borderId="2" xfId="25" applyFont="1" applyFill="1" applyBorder="1" applyAlignment="1">
      <alignment horizontal="left" vertical="top"/>
      <protection/>
    </xf>
    <xf numFmtId="164" fontId="4" fillId="0" borderId="2" xfId="15" applyNumberFormat="1" applyFont="1" applyFill="1" applyBorder="1" applyAlignment="1" applyProtection="1">
      <alignment horizontal="left" vertical="top" wrapText="1"/>
      <protection/>
    </xf>
    <xf numFmtId="164" fontId="7" fillId="0" borderId="2" xfId="25" applyFont="1" applyFill="1" applyBorder="1" applyAlignment="1">
      <alignment horizontal="center" vertical="center" wrapText="1"/>
      <protection/>
    </xf>
    <xf numFmtId="164" fontId="7" fillId="0" borderId="7" xfId="25" applyFont="1" applyFill="1" applyBorder="1" applyAlignment="1">
      <alignment horizontal="center" vertical="top" wrapText="1"/>
      <protection/>
    </xf>
    <xf numFmtId="164" fontId="16" fillId="0" borderId="7" xfId="25" applyFont="1" applyFill="1" applyBorder="1" applyAlignment="1">
      <alignment horizontal="left" vertical="top" wrapText="1"/>
      <protection/>
    </xf>
    <xf numFmtId="164" fontId="16" fillId="0" borderId="7" xfId="25" applyFont="1" applyFill="1" applyBorder="1" applyAlignment="1">
      <alignment horizontal="center" vertical="top" wrapText="1"/>
      <protection/>
    </xf>
    <xf numFmtId="164" fontId="7" fillId="0" borderId="7" xfId="26" applyFont="1" applyFill="1" applyBorder="1" applyAlignment="1">
      <alignment horizontal="left" vertical="top" wrapText="1"/>
      <protection/>
    </xf>
    <xf numFmtId="164" fontId="7" fillId="0" borderId="2" xfId="25" applyFont="1" applyFill="1" applyBorder="1" applyAlignment="1">
      <alignment horizontal="left" vertical="top" wrapText="1"/>
      <protection/>
    </xf>
    <xf numFmtId="164" fontId="7" fillId="0" borderId="2" xfId="25" applyFont="1" applyFill="1" applyBorder="1" applyAlignment="1">
      <alignment horizontal="left" vertical="center" wrapText="1"/>
      <protection/>
    </xf>
    <xf numFmtId="164" fontId="32" fillId="0" borderId="2" xfId="25" applyFont="1" applyFill="1" applyBorder="1" applyAlignment="1">
      <alignment horizontal="center" vertical="top" wrapText="1"/>
      <protection/>
    </xf>
    <xf numFmtId="166" fontId="7" fillId="0" borderId="2" xfId="25" applyNumberFormat="1" applyFont="1" applyFill="1" applyBorder="1" applyAlignment="1">
      <alignment horizontal="center" wrapText="1"/>
      <protection/>
    </xf>
    <xf numFmtId="164" fontId="8" fillId="0" borderId="2" xfId="25" applyFont="1" applyFill="1" applyBorder="1" applyAlignment="1">
      <alignment horizontal="left" wrapText="1"/>
      <protection/>
    </xf>
    <xf numFmtId="166" fontId="7" fillId="0" borderId="8" xfId="25" applyNumberFormat="1" applyFont="1" applyFill="1" applyBorder="1" applyAlignment="1">
      <alignment horizontal="center" wrapText="1"/>
      <protection/>
    </xf>
    <xf numFmtId="164" fontId="16" fillId="0" borderId="8" xfId="15" applyNumberFormat="1" applyFont="1" applyFill="1" applyBorder="1" applyAlignment="1" applyProtection="1">
      <alignment horizontal="left" vertical="top" wrapText="1"/>
      <protection/>
    </xf>
    <xf numFmtId="167" fontId="16" fillId="0" borderId="8" xfId="0" applyNumberFormat="1" applyFont="1" applyFill="1" applyBorder="1" applyAlignment="1">
      <alignment horizontal="center" vertical="top"/>
    </xf>
    <xf numFmtId="164" fontId="16" fillId="0" borderId="8" xfId="0" applyFont="1" applyFill="1" applyBorder="1" applyAlignment="1">
      <alignment horizontal="left" vertical="top" wrapText="1"/>
    </xf>
    <xf numFmtId="164" fontId="7" fillId="0" borderId="8" xfId="25" applyFont="1" applyFill="1" applyBorder="1" applyAlignment="1">
      <alignment horizontal="center" wrapText="1"/>
      <protection/>
    </xf>
    <xf numFmtId="164" fontId="7" fillId="0" borderId="8" xfId="26" applyFont="1" applyFill="1" applyBorder="1" applyAlignment="1">
      <alignment horizontal="left" vertical="top" wrapText="1"/>
      <protection/>
    </xf>
    <xf numFmtId="164" fontId="31" fillId="0" borderId="2" xfId="15" applyNumberFormat="1" applyFont="1" applyFill="1" applyBorder="1" applyAlignment="1" applyProtection="1">
      <alignment horizontal="left" vertical="top" wrapText="1"/>
      <protection/>
    </xf>
    <xf numFmtId="164" fontId="16" fillId="0" borderId="2" xfId="0" applyFont="1" applyFill="1" applyBorder="1" applyAlignment="1">
      <alignment horizontal="left" vertical="top" wrapText="1"/>
    </xf>
    <xf numFmtId="168" fontId="16" fillId="0" borderId="2" xfId="15" applyNumberFormat="1" applyFont="1" applyFill="1" applyBorder="1" applyAlignment="1" applyProtection="1">
      <alignment vertical="top"/>
      <protection/>
    </xf>
    <xf numFmtId="168" fontId="16" fillId="0" borderId="2" xfId="15" applyNumberFormat="1" applyFont="1" applyFill="1" applyBorder="1" applyAlignment="1" applyProtection="1">
      <alignment horizontal="right" vertical="top"/>
      <protection/>
    </xf>
    <xf numFmtId="167" fontId="7" fillId="0" borderId="7" xfId="0" applyNumberFormat="1" applyFont="1" applyFill="1" applyBorder="1" applyAlignment="1">
      <alignment vertical="top"/>
    </xf>
    <xf numFmtId="168" fontId="7" fillId="0" borderId="7" xfId="15" applyNumberFormat="1" applyFont="1" applyFill="1" applyBorder="1" applyAlignment="1">
      <alignment vertical="top"/>
      <protection/>
    </xf>
    <xf numFmtId="167" fontId="7" fillId="0" borderId="4" xfId="0" applyNumberFormat="1" applyFont="1" applyBorder="1" applyAlignment="1">
      <alignment vertical="top"/>
    </xf>
    <xf numFmtId="164" fontId="4" fillId="5" borderId="2" xfId="25" applyFont="1" applyFill="1" applyBorder="1" applyAlignment="1">
      <alignment horizontal="left" vertical="top" wrapText="1"/>
      <protection/>
    </xf>
    <xf numFmtId="164" fontId="16" fillId="0" borderId="9" xfId="25" applyFont="1" applyFill="1" applyBorder="1" applyAlignment="1">
      <alignment horizontal="left" vertical="top" wrapText="1"/>
      <protection/>
    </xf>
    <xf numFmtId="164" fontId="16" fillId="0" borderId="8" xfId="0" applyFont="1" applyFill="1" applyBorder="1" applyAlignment="1">
      <alignment horizontal="center"/>
    </xf>
    <xf numFmtId="168" fontId="16" fillId="0" borderId="8" xfId="15" applyFont="1" applyFill="1" applyBorder="1" applyAlignment="1" applyProtection="1">
      <alignment horizontal="right"/>
      <protection/>
    </xf>
    <xf numFmtId="168" fontId="16" fillId="0" borderId="8" xfId="15" applyFont="1" applyFill="1" applyBorder="1" applyAlignment="1" applyProtection="1">
      <alignment/>
      <protection/>
    </xf>
    <xf numFmtId="168" fontId="7" fillId="0" borderId="4" xfId="15" applyNumberFormat="1" applyFont="1" applyFill="1" applyBorder="1" applyAlignment="1">
      <alignment horizontal="right" vertical="top"/>
      <protection/>
    </xf>
    <xf numFmtId="169" fontId="0" fillId="0" borderId="0" xfId="19" applyFill="1" applyBorder="1" applyAlignment="1" applyProtection="1">
      <alignment vertical="top"/>
      <protection/>
    </xf>
    <xf numFmtId="169" fontId="0" fillId="0" borderId="0" xfId="19" applyFill="1" applyBorder="1" applyAlignment="1" applyProtection="1">
      <alignment/>
      <protection/>
    </xf>
    <xf numFmtId="164" fontId="16" fillId="0" borderId="8" xfId="25" applyFont="1" applyFill="1" applyBorder="1" applyAlignment="1">
      <alignment horizontal="center" vertical="top" wrapText="1"/>
      <protection/>
    </xf>
    <xf numFmtId="164" fontId="7" fillId="0" borderId="8" xfId="25" applyFont="1" applyFill="1" applyBorder="1" applyAlignment="1">
      <alignment horizontal="left" wrapText="1"/>
      <protection/>
    </xf>
    <xf numFmtId="164" fontId="7" fillId="0" borderId="8" xfId="0" applyFont="1" applyFill="1" applyBorder="1" applyAlignment="1" applyProtection="1">
      <alignment horizontal="left" vertical="top" wrapText="1"/>
      <protection/>
    </xf>
    <xf numFmtId="164" fontId="7" fillId="0" borderId="8" xfId="20" applyNumberFormat="1" applyFont="1" applyFill="1" applyBorder="1" applyAlignment="1" applyProtection="1">
      <alignment horizontal="center" vertical="top" wrapText="1"/>
      <protection/>
    </xf>
    <xf numFmtId="164" fontId="34" fillId="0" borderId="2" xfId="25" applyFont="1" applyFill="1" applyBorder="1" applyAlignment="1">
      <alignment horizontal="center" vertical="top" wrapText="1"/>
      <protection/>
    </xf>
    <xf numFmtId="170" fontId="7" fillId="0" borderId="2" xfId="25" applyNumberFormat="1" applyFont="1" applyFill="1" applyBorder="1" applyAlignment="1">
      <alignment horizontal="right" vertical="top" shrinkToFit="1"/>
      <protection/>
    </xf>
    <xf numFmtId="167" fontId="7" fillId="0" borderId="4" xfId="0" applyNumberFormat="1" applyFont="1" applyFill="1" applyBorder="1" applyAlignment="1">
      <alignment vertical="top"/>
    </xf>
    <xf numFmtId="164" fontId="16" fillId="0" borderId="2" xfId="25" applyFont="1" applyFill="1" applyBorder="1" applyAlignment="1">
      <alignment horizontal="center" vertical="center" wrapText="1"/>
      <protection/>
    </xf>
    <xf numFmtId="164" fontId="7" fillId="0" borderId="2" xfId="0" applyFont="1" applyFill="1" applyBorder="1" applyAlignment="1" applyProtection="1">
      <alignment horizontal="left" vertical="top" wrapText="1"/>
      <protection/>
    </xf>
    <xf numFmtId="167" fontId="7" fillId="0" borderId="2" xfId="25" applyNumberFormat="1" applyFont="1" applyFill="1" applyBorder="1" applyAlignment="1">
      <alignment horizontal="center" wrapText="1"/>
      <protection/>
    </xf>
    <xf numFmtId="164" fontId="7" fillId="0" borderId="3" xfId="25" applyFont="1" applyBorder="1" applyAlignment="1">
      <alignment horizontal="left" vertical="top" wrapText="1"/>
      <protection/>
    </xf>
    <xf numFmtId="167" fontId="7" fillId="0" borderId="3" xfId="25" applyNumberFormat="1" applyFont="1" applyBorder="1" applyAlignment="1">
      <alignment horizontal="right" vertical="top"/>
      <protection/>
    </xf>
    <xf numFmtId="167" fontId="7" fillId="7" borderId="3" xfId="0" applyNumberFormat="1" applyFont="1" applyFill="1" applyBorder="1" applyAlignment="1">
      <alignment horizontal="right" vertical="top"/>
    </xf>
    <xf numFmtId="165" fontId="7" fillId="0" borderId="3" xfId="25" applyNumberFormat="1" applyFont="1" applyBorder="1" applyAlignment="1">
      <alignment horizontal="right" vertical="top"/>
      <protection/>
    </xf>
    <xf numFmtId="166" fontId="17" fillId="0" borderId="2" xfId="25" applyNumberFormat="1" applyFont="1" applyFill="1" applyBorder="1" applyAlignment="1">
      <alignment horizontal="center" vertical="top" shrinkToFit="1"/>
      <protection/>
    </xf>
    <xf numFmtId="167" fontId="39" fillId="0" borderId="2" xfId="25" applyNumberFormat="1" applyFont="1" applyFill="1" applyBorder="1" applyAlignment="1">
      <alignment horizontal="center" vertical="top" shrinkToFit="1"/>
      <protection/>
    </xf>
    <xf numFmtId="170" fontId="39" fillId="0" borderId="2" xfId="26" applyNumberFormat="1" applyFont="1" applyFill="1" applyBorder="1" applyAlignment="1">
      <alignment horizontal="right" vertical="top" shrinkToFit="1"/>
      <protection/>
    </xf>
    <xf numFmtId="164" fontId="39" fillId="0" borderId="2" xfId="26" applyFont="1" applyFill="1" applyBorder="1" applyAlignment="1">
      <alignment horizontal="left" vertical="top" wrapText="1"/>
      <protection/>
    </xf>
    <xf numFmtId="167" fontId="17" fillId="0" borderId="7" xfId="0" applyNumberFormat="1" applyFont="1" applyFill="1" applyBorder="1" applyAlignment="1">
      <alignment vertical="top"/>
    </xf>
    <xf numFmtId="168" fontId="17" fillId="0" borderId="7" xfId="15" applyNumberFormat="1" applyFont="1" applyFill="1" applyBorder="1" applyAlignment="1">
      <alignment vertical="top"/>
      <protection/>
    </xf>
    <xf numFmtId="168" fontId="17" fillId="0" borderId="2" xfId="15" applyNumberFormat="1" applyFont="1" applyFill="1" applyBorder="1" applyAlignment="1">
      <alignment horizontal="right" vertical="top"/>
      <protection/>
    </xf>
    <xf numFmtId="164" fontId="13" fillId="0" borderId="2" xfId="25" applyFont="1" applyFill="1" applyBorder="1" applyAlignment="1">
      <alignment horizontal="left" vertical="top" wrapText="1"/>
      <protection/>
    </xf>
    <xf numFmtId="164" fontId="13" fillId="0" borderId="2" xfId="25" applyFont="1" applyFill="1" applyBorder="1" applyAlignment="1">
      <alignment horizontal="center" vertical="top" wrapText="1"/>
      <protection/>
    </xf>
    <xf numFmtId="167" fontId="17" fillId="0" borderId="2" xfId="0" applyNumberFormat="1" applyFont="1" applyBorder="1" applyAlignment="1">
      <alignment vertical="top"/>
    </xf>
    <xf numFmtId="168" fontId="5" fillId="0" borderId="2" xfId="0" applyNumberFormat="1" applyFont="1" applyBorder="1" applyAlignment="1">
      <alignment horizontal="right" vertical="top"/>
    </xf>
    <xf numFmtId="166" fontId="5" fillId="6" borderId="2" xfId="25" applyNumberFormat="1" applyFont="1" applyFill="1" applyBorder="1" applyAlignment="1">
      <alignment horizontal="center" vertical="top"/>
      <protection/>
    </xf>
    <xf numFmtId="164" fontId="14" fillId="6" borderId="2" xfId="21" applyFont="1" applyFill="1" applyBorder="1" applyAlignment="1">
      <alignment horizontal="left" vertical="top"/>
      <protection/>
    </xf>
    <xf numFmtId="167" fontId="5" fillId="6" borderId="2" xfId="25" applyNumberFormat="1" applyFont="1" applyFill="1" applyBorder="1" applyAlignment="1">
      <alignment horizontal="center" vertical="top"/>
      <protection/>
    </xf>
    <xf numFmtId="168" fontId="5" fillId="6" borderId="2" xfId="0" applyNumberFormat="1" applyFont="1" applyFill="1" applyBorder="1" applyAlignment="1">
      <alignment vertical="top"/>
    </xf>
    <xf numFmtId="168" fontId="5" fillId="6" borderId="2" xfId="0" applyNumberFormat="1" applyFont="1" applyFill="1" applyBorder="1" applyAlignment="1">
      <alignment horizontal="right" vertical="top"/>
    </xf>
    <xf numFmtId="164" fontId="14" fillId="0" borderId="2" xfId="21" applyFont="1" applyFill="1" applyBorder="1" applyAlignment="1">
      <alignment horizontal="left" vertical="top"/>
      <protection/>
    </xf>
    <xf numFmtId="167" fontId="5" fillId="2" borderId="2" xfId="25" applyNumberFormat="1" applyFont="1" applyFill="1" applyBorder="1" applyAlignment="1">
      <alignment horizontal="center" vertical="top"/>
      <protection/>
    </xf>
    <xf numFmtId="168" fontId="15" fillId="0" borderId="2" xfId="15" applyNumberFormat="1" applyFont="1" applyBorder="1" applyAlignment="1">
      <alignment vertical="top"/>
      <protection/>
    </xf>
    <xf numFmtId="167" fontId="13" fillId="0" borderId="2" xfId="25" applyNumberFormat="1" applyFont="1" applyFill="1" applyBorder="1" applyAlignment="1">
      <alignment horizontal="center" vertical="top"/>
      <protection/>
    </xf>
    <xf numFmtId="172" fontId="13" fillId="0" borderId="2" xfId="0" applyNumberFormat="1" applyFont="1" applyFill="1" applyBorder="1" applyAlignment="1">
      <alignment horizontal="center" vertical="top"/>
    </xf>
    <xf numFmtId="164" fontId="13" fillId="4" borderId="2" xfId="21" applyFont="1" applyFill="1" applyBorder="1" applyAlignment="1">
      <alignment horizontal="left" vertical="top"/>
      <protection/>
    </xf>
    <xf numFmtId="172" fontId="13" fillId="4" borderId="2" xfId="0" applyNumberFormat="1" applyFont="1" applyFill="1" applyBorder="1" applyAlignment="1">
      <alignment horizontal="center" vertical="top"/>
    </xf>
    <xf numFmtId="167" fontId="17" fillId="4" borderId="2" xfId="0" applyNumberFormat="1" applyFont="1" applyFill="1" applyBorder="1" applyAlignment="1">
      <alignment vertical="top"/>
    </xf>
    <xf numFmtId="168" fontId="5" fillId="4" borderId="2" xfId="0" applyNumberFormat="1" applyFont="1" applyFill="1" applyBorder="1" applyAlignment="1">
      <alignment vertical="top"/>
    </xf>
    <xf numFmtId="168" fontId="15" fillId="4" borderId="2" xfId="15" applyNumberFormat="1" applyFont="1" applyFill="1" applyBorder="1" applyAlignment="1">
      <alignment vertical="top"/>
      <protection/>
    </xf>
    <xf numFmtId="164" fontId="13" fillId="0" borderId="2" xfId="21" applyFont="1" applyFill="1" applyBorder="1" applyAlignment="1">
      <alignment horizontal="left" vertical="top" wrapText="1"/>
      <protection/>
    </xf>
    <xf numFmtId="173" fontId="5" fillId="2" borderId="2" xfId="19" applyNumberFormat="1" applyFont="1" applyFill="1" applyBorder="1" applyAlignment="1" applyProtection="1">
      <alignment vertical="top"/>
      <protection/>
    </xf>
    <xf numFmtId="164" fontId="13" fillId="4" borderId="2" xfId="21" applyFont="1" applyFill="1" applyBorder="1" applyAlignment="1">
      <alignment horizontal="left" vertical="top" wrapText="1"/>
      <protection/>
    </xf>
    <xf numFmtId="170" fontId="17" fillId="0" borderId="2" xfId="25" applyNumberFormat="1" applyFont="1" applyFill="1" applyBorder="1" applyAlignment="1">
      <alignment horizontal="right" vertical="top" shrinkToFit="1"/>
      <protection/>
    </xf>
    <xf numFmtId="168" fontId="15" fillId="0" borderId="7" xfId="15" applyNumberFormat="1" applyFont="1" applyBorder="1" applyAlignment="1">
      <alignment vertical="top"/>
      <protection/>
    </xf>
    <xf numFmtId="172" fontId="5" fillId="2" borderId="4" xfId="15" applyNumberFormat="1" applyFont="1" applyFill="1" applyBorder="1" applyAlignment="1" applyProtection="1">
      <alignment horizontal="right" vertical="top"/>
      <protection/>
    </xf>
  </cellXfs>
  <cellStyles count="13">
    <cellStyle name="Normal" xfId="0"/>
    <cellStyle name="Comma" xfId="15"/>
    <cellStyle name="Comma [0]" xfId="16"/>
    <cellStyle name="Currency" xfId="17"/>
    <cellStyle name="Currency [0]" xfId="18"/>
    <cellStyle name="Percent" xfId="19"/>
    <cellStyle name="Comma 2" xfId="20"/>
    <cellStyle name="Normal 2" xfId="21"/>
    <cellStyle name="Normal 2 2" xfId="22"/>
    <cellStyle name="Normal 3" xfId="23"/>
    <cellStyle name="Normal 6" xfId="24"/>
    <cellStyle name="Excel Built-in Normal" xfId="25"/>
    <cellStyle name="Excel Built-in Normal 1" xfId="26"/>
  </cellStyles>
  <dxfs count="2">
    <dxf>
      <font>
        <b val="0"/>
        <i val="0"/>
        <sz val="9"/>
        <color rgb="FFFFFFFF"/>
      </font>
      <border/>
    </dxf>
    <dxf>
      <font>
        <b val="0"/>
        <color rgb="FFFFFFFF"/>
      </font>
      <fill>
        <patternFill patternType="none">
          <fgColor indexed="64"/>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DDDDD"/>
      <rgbColor rgb="00FFFF99"/>
      <rgbColor rgb="0099CCFF"/>
      <rgbColor rgb="00FF99CC"/>
      <rgbColor rgb="00CC99FF"/>
      <rgbColor rgb="00FFCC99"/>
      <rgbColor rgb="003366FF"/>
      <rgbColor rgb="0033CCCC"/>
      <rgbColor rgb="0092D050"/>
      <rgbColor rgb="00FFCC00"/>
      <rgbColor rgb="00FF9900"/>
      <rgbColor rgb="00FF6600"/>
      <rgbColor rgb="00666699"/>
      <rgbColor rgb="00B2B2B2"/>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28575</xdr:rowOff>
    </xdr:from>
    <xdr:to>
      <xdr:col>0</xdr:col>
      <xdr:colOff>333375</xdr:colOff>
      <xdr:row>1</xdr:row>
      <xdr:rowOff>47625</xdr:rowOff>
    </xdr:to>
    <xdr:pic>
      <xdr:nvPicPr>
        <xdr:cNvPr id="1" name="Picture 1"/>
        <xdr:cNvPicPr preferRelativeResize="1">
          <a:picLocks noChangeAspect="1"/>
        </xdr:cNvPicPr>
      </xdr:nvPicPr>
      <xdr:blipFill>
        <a:blip r:embed="rId1"/>
        <a:stretch>
          <a:fillRect/>
        </a:stretch>
      </xdr:blipFill>
      <xdr:spPr>
        <a:xfrm>
          <a:off x="123825" y="28575"/>
          <a:ext cx="209550" cy="2286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28575</xdr:rowOff>
    </xdr:from>
    <xdr:to>
      <xdr:col>0</xdr:col>
      <xdr:colOff>333375</xdr:colOff>
      <xdr:row>1</xdr:row>
      <xdr:rowOff>47625</xdr:rowOff>
    </xdr:to>
    <xdr:pic>
      <xdr:nvPicPr>
        <xdr:cNvPr id="1" name="Picture 1"/>
        <xdr:cNvPicPr preferRelativeResize="1">
          <a:picLocks noChangeAspect="1"/>
        </xdr:cNvPicPr>
      </xdr:nvPicPr>
      <xdr:blipFill>
        <a:blip r:embed="rId1"/>
        <a:stretch>
          <a:fillRect/>
        </a:stretch>
      </xdr:blipFill>
      <xdr:spPr>
        <a:xfrm>
          <a:off x="123825" y="28575"/>
          <a:ext cx="209550" cy="2286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rysant@slt.lk"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ysant@slt.lk"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54"/>
  </sheetPr>
  <dimension ref="A1:IP25"/>
  <sheetViews>
    <sheetView showGridLines="0" zoomScaleSheetLayoutView="100" workbookViewId="0" topLeftCell="A1">
      <selection activeCell="B18" sqref="B18"/>
    </sheetView>
  </sheetViews>
  <sheetFormatPr defaultColWidth="8.00390625" defaultRowHeight="12.75"/>
  <cols>
    <col min="1" max="1" width="7.421875" style="1" customWidth="1"/>
    <col min="2" max="2" width="50.57421875" style="2" customWidth="1"/>
    <col min="3" max="3" width="29.7109375" style="3" customWidth="1"/>
    <col min="4" max="7" width="0" style="3" hidden="1" customWidth="1"/>
    <col min="8" max="127" width="8.140625" style="3" customWidth="1"/>
    <col min="128" max="128" width="11.57421875" style="4" customWidth="1"/>
    <col min="129" max="135" width="8.7109375" style="5" customWidth="1"/>
    <col min="136" max="151" width="11.57421875" style="5" customWidth="1"/>
    <col min="152" max="152" width="7.421875" style="5" customWidth="1"/>
    <col min="153" max="153" width="46.57421875" style="5" customWidth="1"/>
    <col min="154" max="154" width="7.140625" style="5" customWidth="1"/>
    <col min="155" max="155" width="12.7109375" style="5" customWidth="1"/>
    <col min="156" max="156" width="15.00390625" style="5" customWidth="1"/>
    <col min="157" max="157" width="19.421875" style="5" customWidth="1"/>
    <col min="158" max="158" width="15.8515625" style="5" customWidth="1"/>
    <col min="159" max="159" width="15.421875" style="5" customWidth="1"/>
    <col min="160" max="160" width="11.57421875" style="5" customWidth="1"/>
    <col min="161" max="161" width="20.421875" style="5" customWidth="1"/>
    <col min="162" max="162" width="23.421875" style="5" customWidth="1"/>
    <col min="163" max="179" width="8.140625" style="5" customWidth="1"/>
    <col min="180" max="250" width="11.57421875" style="0" customWidth="1"/>
    <col min="251" max="16384" width="11.57421875" style="0" customWidth="1"/>
  </cols>
  <sheetData>
    <row r="1" spans="1:2" ht="16.5" customHeight="1">
      <c r="A1" s="6"/>
      <c r="B1" s="7" t="s">
        <v>0</v>
      </c>
    </row>
    <row r="2" spans="1:2" ht="12.75">
      <c r="A2" s="6"/>
      <c r="B2" s="8" t="s">
        <v>1</v>
      </c>
    </row>
    <row r="3" spans="1:2" ht="12.75">
      <c r="A3" s="6"/>
      <c r="B3" s="8" t="s">
        <v>2</v>
      </c>
    </row>
    <row r="4" spans="1:2" ht="12.75">
      <c r="A4" s="6"/>
      <c r="B4" s="8" t="s">
        <v>3</v>
      </c>
    </row>
    <row r="5" spans="1:2" ht="12.75">
      <c r="A5" s="6"/>
      <c r="B5" s="9" t="s">
        <v>4</v>
      </c>
    </row>
    <row r="6" spans="1:2" ht="12.75">
      <c r="A6" s="10"/>
      <c r="B6" s="11"/>
    </row>
    <row r="7" spans="1:2" ht="12.75">
      <c r="A7" s="12"/>
      <c r="B7" s="13"/>
    </row>
    <row r="8" spans="1:6" ht="12.75" customHeight="1">
      <c r="A8" s="14" t="s">
        <v>5</v>
      </c>
      <c r="B8" s="14"/>
      <c r="C8" s="14"/>
      <c r="D8" s="14"/>
      <c r="E8" s="14"/>
      <c r="F8" s="14"/>
    </row>
    <row r="9" spans="1:208" ht="24.75" customHeight="1">
      <c r="A9" s="15"/>
      <c r="B9" s="15"/>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row>
    <row r="10" spans="1:135" ht="12.75">
      <c r="A10" s="17"/>
      <c r="B10" s="18"/>
      <c r="DX10" s="19"/>
      <c r="DY10" s="19"/>
      <c r="DZ10" s="19"/>
      <c r="EA10" s="19"/>
      <c r="EB10" s="19"/>
      <c r="EC10" s="19"/>
      <c r="ED10" s="19"/>
      <c r="EE10" s="19"/>
    </row>
    <row r="11" spans="1:135" ht="21" customHeight="1">
      <c r="A11" s="20"/>
      <c r="B11" s="21" t="s">
        <v>6</v>
      </c>
      <c r="C11" s="21"/>
      <c r="DX11" s="19"/>
      <c r="DY11" s="19"/>
      <c r="DZ11" s="19"/>
      <c r="EA11" s="19"/>
      <c r="EB11" s="19"/>
      <c r="EC11" s="19"/>
      <c r="ED11" s="19"/>
      <c r="EE11" s="19"/>
    </row>
    <row r="12" spans="1:135" ht="12.75">
      <c r="A12" s="20"/>
      <c r="B12" s="22"/>
      <c r="C12" s="23"/>
      <c r="DX12" s="19"/>
      <c r="DY12" s="19"/>
      <c r="DZ12" s="19"/>
      <c r="EA12" s="19"/>
      <c r="EB12" s="19"/>
      <c r="EC12" s="19"/>
      <c r="ED12" s="19"/>
      <c r="EE12" s="19"/>
    </row>
    <row r="13" spans="1:135" ht="12.75">
      <c r="A13" s="20"/>
      <c r="B13" s="24" t="s">
        <v>7</v>
      </c>
      <c r="C13" s="25">
        <f>'BOQ_Civil &amp; Structural work'!F474</f>
        <v>925000</v>
      </c>
      <c r="DX13" s="19"/>
      <c r="DY13" s="19"/>
      <c r="DZ13" s="19"/>
      <c r="EA13" s="19"/>
      <c r="EB13" s="19"/>
      <c r="EC13" s="19"/>
      <c r="ED13" s="19"/>
      <c r="EE13" s="19"/>
    </row>
    <row r="14" spans="1:135" ht="12.75">
      <c r="A14" s="20"/>
      <c r="B14" s="24"/>
      <c r="C14" s="25"/>
      <c r="DX14" s="19"/>
      <c r="DY14" s="19"/>
      <c r="DZ14" s="19"/>
      <c r="EA14" s="19"/>
      <c r="EB14" s="19"/>
      <c r="EC14" s="19"/>
      <c r="ED14" s="19"/>
      <c r="EE14" s="19"/>
    </row>
    <row r="15" spans="1:135" s="28" customFormat="1" ht="12.75">
      <c r="A15" s="20"/>
      <c r="B15" s="26" t="s">
        <v>8</v>
      </c>
      <c r="C15" s="27">
        <f>SUM(C13:C14)</f>
        <v>925000</v>
      </c>
      <c r="F15" s="28">
        <v>92224051.24237919</v>
      </c>
      <c r="G15" s="29">
        <f>C15-F15</f>
        <v>-91299051.24237919</v>
      </c>
      <c r="DX15" s="30"/>
      <c r="DY15" s="31"/>
      <c r="DZ15" s="31"/>
      <c r="EA15" s="31"/>
      <c r="EB15" s="31"/>
      <c r="EC15" s="31"/>
      <c r="ED15" s="31"/>
      <c r="EE15" s="31"/>
    </row>
    <row r="16" spans="1:135" s="28" customFormat="1" ht="12.75">
      <c r="A16" s="20"/>
      <c r="B16" s="32"/>
      <c r="C16" s="23"/>
      <c r="DX16" s="30"/>
      <c r="DY16" s="31"/>
      <c r="DZ16" s="31"/>
      <c r="EA16" s="31"/>
      <c r="EB16" s="31"/>
      <c r="EC16" s="31"/>
      <c r="ED16" s="31"/>
      <c r="EE16" s="31"/>
    </row>
    <row r="17" spans="1:135" s="28" customFormat="1" ht="12.75">
      <c r="A17" s="20"/>
      <c r="B17" s="32" t="s">
        <v>9</v>
      </c>
      <c r="C17" s="23"/>
      <c r="DX17" s="30"/>
      <c r="DY17" s="31"/>
      <c r="DZ17" s="31"/>
      <c r="EA17" s="31"/>
      <c r="EB17" s="31"/>
      <c r="EC17" s="31"/>
      <c r="ED17" s="31"/>
      <c r="EE17" s="31"/>
    </row>
    <row r="18" spans="1:135" s="28" customFormat="1" ht="12.75">
      <c r="A18" s="20"/>
      <c r="B18" s="32"/>
      <c r="C18" s="23"/>
      <c r="DX18" s="30"/>
      <c r="DY18" s="31"/>
      <c r="DZ18" s="31"/>
      <c r="EA18" s="31"/>
      <c r="EB18" s="31"/>
      <c r="EC18" s="31"/>
      <c r="ED18" s="31"/>
      <c r="EE18" s="31"/>
    </row>
    <row r="19" spans="1:135" s="28" customFormat="1" ht="12.75">
      <c r="A19" s="20"/>
      <c r="B19" s="33" t="s">
        <v>10</v>
      </c>
      <c r="C19" s="34">
        <f>C15-C17</f>
        <v>925000</v>
      </c>
      <c r="DX19" s="30"/>
      <c r="DY19" s="31"/>
      <c r="DZ19" s="31"/>
      <c r="EA19" s="31"/>
      <c r="EB19" s="31"/>
      <c r="EC19" s="31"/>
      <c r="ED19" s="31"/>
      <c r="EE19" s="31"/>
    </row>
    <row r="20" spans="1:135" s="28" customFormat="1" ht="12.75">
      <c r="A20" s="20"/>
      <c r="B20" s="32"/>
      <c r="C20" s="23"/>
      <c r="DX20" s="30"/>
      <c r="DY20" s="31"/>
      <c r="DZ20" s="31"/>
      <c r="EA20" s="31"/>
      <c r="EB20" s="31"/>
      <c r="EC20" s="31"/>
      <c r="ED20" s="31"/>
      <c r="EE20" s="31"/>
    </row>
    <row r="21" spans="1:3" s="31" customFormat="1" ht="12.75">
      <c r="A21" s="20"/>
      <c r="B21" s="32" t="s">
        <v>11</v>
      </c>
      <c r="C21" s="23">
        <f>C19*0.1</f>
        <v>92500</v>
      </c>
    </row>
    <row r="22" spans="1:3" s="31" customFormat="1" ht="12.75">
      <c r="A22" s="20"/>
      <c r="B22" s="32"/>
      <c r="C22" s="23"/>
    </row>
    <row r="23" spans="2:250" ht="12.75">
      <c r="B23" s="33" t="s">
        <v>12</v>
      </c>
      <c r="C23" s="34">
        <f>SUM(C19:C22)</f>
        <v>1017500</v>
      </c>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row>
    <row r="24" spans="2:250" ht="12.75">
      <c r="B24" s="24"/>
      <c r="C24" s="3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row>
    <row r="25" spans="2:250" ht="12.75">
      <c r="B25" s="36" t="s">
        <v>13</v>
      </c>
      <c r="C25" s="37">
        <f>C23</f>
        <v>1017500</v>
      </c>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row>
  </sheetData>
  <sheetProtection selectLockedCells="1" selectUnlockedCells="1"/>
  <mergeCells count="2">
    <mergeCell ref="A8:F8"/>
    <mergeCell ref="B11:C11"/>
  </mergeCells>
  <conditionalFormatting sqref="C12:C23">
    <cfRule type="cellIs" priority="1" dxfId="0" operator="equal" stopIfTrue="1">
      <formula>0</formula>
    </cfRule>
  </conditionalFormatting>
  <conditionalFormatting sqref="A10">
    <cfRule type="cellIs" priority="2" dxfId="0" operator="equal" stopIfTrue="1">
      <formula>0</formula>
    </cfRule>
  </conditionalFormatting>
  <hyperlinks>
    <hyperlink ref="B5" r:id="rId1" display="E-MAIL :         chrysant@slt.lk"/>
  </hyperlink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2"/>
</worksheet>
</file>

<file path=xl/worksheets/sheet2.xml><?xml version="1.0" encoding="utf-8"?>
<worksheet xmlns="http://schemas.openxmlformats.org/spreadsheetml/2006/main" xmlns:r="http://schemas.openxmlformats.org/officeDocument/2006/relationships">
  <sheetPr>
    <tabColor indexed="50"/>
  </sheetPr>
  <dimension ref="A1:IG483"/>
  <sheetViews>
    <sheetView showGridLines="0" tabSelected="1" zoomScaleSheetLayoutView="100" workbookViewId="0" topLeftCell="A1">
      <pane xSplit="3" ySplit="10" topLeftCell="D449" activePane="bottomRight" state="frozen"/>
      <selection pane="topLeft" activeCell="A1" sqref="A1"/>
      <selection pane="topRight" activeCell="D1" sqref="D1"/>
      <selection pane="bottomLeft" activeCell="A449" sqref="A449"/>
      <selection pane="bottomRight" activeCell="G258" sqref="G258"/>
    </sheetView>
  </sheetViews>
  <sheetFormatPr defaultColWidth="8.00390625" defaultRowHeight="12.75"/>
  <cols>
    <col min="1" max="1" width="7.421875" style="38" customWidth="1"/>
    <col min="2" max="2" width="63.7109375" style="2" customWidth="1"/>
    <col min="3" max="3" width="9.8515625" style="39" customWidth="1"/>
    <col min="4" max="4" width="8.57421875" style="39" customWidth="1"/>
    <col min="5" max="5" width="15.00390625" style="40" customWidth="1"/>
    <col min="6" max="6" width="17.7109375" style="41" customWidth="1"/>
    <col min="7" max="106" width="8.140625" style="3" customWidth="1"/>
    <col min="107" max="107" width="11.57421875" style="4" customWidth="1"/>
    <col min="108" max="114" width="8.7109375" style="5" customWidth="1"/>
    <col min="115" max="130" width="11.57421875" style="5" customWidth="1"/>
    <col min="131" max="131" width="7.421875" style="5" customWidth="1"/>
    <col min="132" max="132" width="46.57421875" style="5" customWidth="1"/>
    <col min="133" max="133" width="7.140625" style="5" customWidth="1"/>
    <col min="134" max="134" width="12.7109375" style="5" customWidth="1"/>
    <col min="135" max="135" width="15.00390625" style="5" customWidth="1"/>
    <col min="136" max="136" width="19.421875" style="5" customWidth="1"/>
    <col min="137" max="137" width="15.8515625" style="5" customWidth="1"/>
    <col min="138" max="138" width="15.421875" style="5" customWidth="1"/>
    <col min="139" max="139" width="11.57421875" style="5" customWidth="1"/>
    <col min="140" max="140" width="20.421875" style="5" customWidth="1"/>
    <col min="141" max="141" width="23.421875" style="5" customWidth="1"/>
    <col min="142" max="158" width="8.140625" style="5" customWidth="1"/>
    <col min="159" max="241" width="11.57421875" style="0" customWidth="1"/>
    <col min="242" max="16384" width="11.57421875" style="0" customWidth="1"/>
  </cols>
  <sheetData>
    <row r="1" spans="1:4" ht="16.5" customHeight="1">
      <c r="A1" s="6"/>
      <c r="B1" s="7" t="s">
        <v>0</v>
      </c>
      <c r="C1" s="7"/>
      <c r="D1" s="42"/>
    </row>
    <row r="2" spans="1:4" ht="12.75">
      <c r="A2" s="6"/>
      <c r="B2" s="8" t="s">
        <v>1</v>
      </c>
      <c r="C2" s="43"/>
      <c r="D2" s="44"/>
    </row>
    <row r="3" spans="1:4" ht="12.75">
      <c r="A3" s="6"/>
      <c r="B3" s="8" t="s">
        <v>2</v>
      </c>
      <c r="C3" s="43"/>
      <c r="D3" s="44"/>
    </row>
    <row r="4" spans="1:4" ht="12.75">
      <c r="A4" s="6"/>
      <c r="B4" s="8" t="s">
        <v>3</v>
      </c>
      <c r="C4" s="43"/>
      <c r="D4" s="44"/>
    </row>
    <row r="5" spans="1:4" ht="12.75">
      <c r="A5" s="6"/>
      <c r="B5" s="9" t="s">
        <v>4</v>
      </c>
      <c r="C5" s="43"/>
      <c r="D5" s="44"/>
    </row>
    <row r="6" spans="1:4" ht="12.75">
      <c r="A6" s="10"/>
      <c r="B6" s="11"/>
      <c r="C6" s="45"/>
      <c r="D6" s="46"/>
    </row>
    <row r="7" spans="1:4" ht="12.75">
      <c r="A7" s="47"/>
      <c r="B7" s="13"/>
      <c r="C7" s="48"/>
      <c r="D7" s="49"/>
    </row>
    <row r="8" spans="1:6" ht="19.5" customHeight="1">
      <c r="A8" s="50" t="s">
        <v>14</v>
      </c>
      <c r="B8" s="50"/>
      <c r="C8" s="50"/>
      <c r="D8" s="50"/>
      <c r="E8" s="50"/>
      <c r="F8" s="50"/>
    </row>
    <row r="9" spans="1:143" ht="28.5" customHeight="1">
      <c r="A9" s="51"/>
      <c r="B9" s="52"/>
      <c r="C9" s="53"/>
      <c r="D9" s="54"/>
      <c r="E9" s="54"/>
      <c r="F9" s="5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row>
    <row r="10" spans="1:6" s="60" customFormat="1" ht="12.75">
      <c r="A10" s="55" t="s">
        <v>15</v>
      </c>
      <c r="B10" s="56" t="s">
        <v>16</v>
      </c>
      <c r="C10" s="57" t="s">
        <v>17</v>
      </c>
      <c r="D10" s="58" t="s">
        <v>18</v>
      </c>
      <c r="E10" s="59" t="s">
        <v>19</v>
      </c>
      <c r="F10" s="59" t="s">
        <v>20</v>
      </c>
    </row>
    <row r="11" spans="1:114" ht="12.75">
      <c r="A11" s="61"/>
      <c r="B11" s="62" t="s">
        <v>21</v>
      </c>
      <c r="C11" s="63"/>
      <c r="D11" s="64"/>
      <c r="E11" s="65"/>
      <c r="F11" s="66"/>
      <c r="DC11" s="19"/>
      <c r="DD11" s="19"/>
      <c r="DE11" s="19"/>
      <c r="DF11" s="19"/>
      <c r="DG11" s="19"/>
      <c r="DH11" s="19"/>
      <c r="DI11" s="19"/>
      <c r="DJ11" s="19"/>
    </row>
    <row r="12" spans="1:114" ht="12.75">
      <c r="A12" s="61"/>
      <c r="B12" s="67" t="s">
        <v>22</v>
      </c>
      <c r="C12" s="68"/>
      <c r="D12" s="64"/>
      <c r="E12" s="69"/>
      <c r="F12" s="66"/>
      <c r="DC12" s="19"/>
      <c r="DD12" s="19"/>
      <c r="DE12" s="19"/>
      <c r="DF12" s="19"/>
      <c r="DG12" s="19"/>
      <c r="DH12" s="19"/>
      <c r="DI12" s="19"/>
      <c r="DJ12" s="19"/>
    </row>
    <row r="13" spans="1:114" ht="12.75">
      <c r="A13" s="61"/>
      <c r="B13" s="62"/>
      <c r="C13" s="63"/>
      <c r="D13" s="64"/>
      <c r="E13" s="69"/>
      <c r="F13" s="66"/>
      <c r="DC13" s="19"/>
      <c r="DD13" s="19"/>
      <c r="DE13" s="19"/>
      <c r="DF13" s="19"/>
      <c r="DG13" s="19"/>
      <c r="DH13" s="19"/>
      <c r="DI13" s="19"/>
      <c r="DJ13" s="19"/>
    </row>
    <row r="14" spans="1:114" ht="12.75">
      <c r="A14" s="61"/>
      <c r="B14" s="70" t="s">
        <v>23</v>
      </c>
      <c r="C14" s="63"/>
      <c r="D14" s="64"/>
      <c r="E14" s="69"/>
      <c r="F14" s="66"/>
      <c r="DC14" s="19"/>
      <c r="DD14" s="19"/>
      <c r="DE14" s="19"/>
      <c r="DF14" s="19"/>
      <c r="DG14" s="19"/>
      <c r="DH14" s="19"/>
      <c r="DI14" s="19"/>
      <c r="DJ14" s="19"/>
    </row>
    <row r="15" spans="1:114" ht="12.75">
      <c r="A15" s="61"/>
      <c r="B15" s="71"/>
      <c r="C15" s="63"/>
      <c r="D15" s="64"/>
      <c r="E15" s="69"/>
      <c r="F15" s="66"/>
      <c r="DC15" s="19"/>
      <c r="DD15" s="19"/>
      <c r="DE15" s="19"/>
      <c r="DF15" s="19"/>
      <c r="DG15" s="19"/>
      <c r="DH15" s="19"/>
      <c r="DI15" s="19"/>
      <c r="DJ15" s="19"/>
    </row>
    <row r="16" spans="1:114" ht="12.75">
      <c r="A16" s="72"/>
      <c r="B16" s="73" t="s">
        <v>24</v>
      </c>
      <c r="C16" s="63"/>
      <c r="D16" s="64"/>
      <c r="E16" s="69"/>
      <c r="F16" s="66"/>
      <c r="DC16" s="19"/>
      <c r="DD16" s="19"/>
      <c r="DE16" s="19"/>
      <c r="DF16" s="19"/>
      <c r="DG16" s="19"/>
      <c r="DH16" s="19"/>
      <c r="DI16" s="19"/>
      <c r="DJ16" s="19"/>
    </row>
    <row r="17" spans="1:114" ht="12.75">
      <c r="A17" s="72"/>
      <c r="B17" s="70"/>
      <c r="C17" s="63"/>
      <c r="D17" s="64"/>
      <c r="E17" s="69"/>
      <c r="F17" s="66"/>
      <c r="DC17" s="19"/>
      <c r="DD17" s="19"/>
      <c r="DE17" s="19"/>
      <c r="DF17" s="19"/>
      <c r="DG17" s="19"/>
      <c r="DH17" s="19"/>
      <c r="DI17" s="19"/>
      <c r="DJ17" s="19"/>
    </row>
    <row r="18" spans="1:114" ht="12.75">
      <c r="A18" s="72"/>
      <c r="B18" s="74" t="s">
        <v>25</v>
      </c>
      <c r="C18" s="63"/>
      <c r="D18" s="64"/>
      <c r="E18" s="69"/>
      <c r="F18" s="66"/>
      <c r="DC18" s="19"/>
      <c r="DD18" s="19"/>
      <c r="DE18" s="19"/>
      <c r="DF18" s="19"/>
      <c r="DG18" s="19"/>
      <c r="DH18" s="19"/>
      <c r="DI18" s="19"/>
      <c r="DJ18" s="19"/>
    </row>
    <row r="19" spans="1:114" ht="12.75">
      <c r="A19" s="72"/>
      <c r="B19" s="75" t="str">
        <f>A8</f>
        <v>PROPOSED  INTERIOR FOR IWMI AUDITORIUM – CIVIL WORK</v>
      </c>
      <c r="C19" s="63"/>
      <c r="D19" s="64"/>
      <c r="E19" s="69"/>
      <c r="F19" s="66"/>
      <c r="DC19" s="19"/>
      <c r="DD19" s="19"/>
      <c r="DE19" s="19"/>
      <c r="DF19" s="19"/>
      <c r="DG19" s="19"/>
      <c r="DH19" s="19"/>
      <c r="DI19" s="19"/>
      <c r="DJ19" s="19"/>
    </row>
    <row r="20" spans="1:114" ht="12.75">
      <c r="A20" s="72"/>
      <c r="B20" s="70"/>
      <c r="C20" s="63"/>
      <c r="D20" s="64"/>
      <c r="E20" s="69"/>
      <c r="F20" s="66"/>
      <c r="DC20" s="19"/>
      <c r="DD20" s="19"/>
      <c r="DE20" s="19"/>
      <c r="DF20" s="19"/>
      <c r="DG20" s="19"/>
      <c r="DH20" s="19"/>
      <c r="DI20" s="19"/>
      <c r="DJ20" s="19"/>
    </row>
    <row r="21" spans="1:114" ht="12.75">
      <c r="A21" s="72"/>
      <c r="B21" s="74" t="s">
        <v>26</v>
      </c>
      <c r="C21" s="63"/>
      <c r="D21" s="64"/>
      <c r="E21" s="69"/>
      <c r="F21" s="66"/>
      <c r="DC21" s="19"/>
      <c r="DD21" s="19"/>
      <c r="DE21" s="19"/>
      <c r="DF21" s="19"/>
      <c r="DG21" s="19"/>
      <c r="DH21" s="19"/>
      <c r="DI21" s="19"/>
      <c r="DJ21" s="19"/>
    </row>
    <row r="22" spans="1:114" ht="12.75">
      <c r="A22" s="72"/>
      <c r="B22" s="76" t="s">
        <v>27</v>
      </c>
      <c r="C22" s="63"/>
      <c r="D22" s="64"/>
      <c r="E22" s="69"/>
      <c r="F22" s="66"/>
      <c r="DC22" s="19"/>
      <c r="DD22" s="19"/>
      <c r="DE22" s="19"/>
      <c r="DF22" s="19"/>
      <c r="DG22" s="19"/>
      <c r="DH22" s="19"/>
      <c r="DI22" s="19"/>
      <c r="DJ22" s="19"/>
    </row>
    <row r="23" spans="1:114" ht="12.75">
      <c r="A23" s="72"/>
      <c r="B23" s="70"/>
      <c r="C23" s="63"/>
      <c r="D23" s="64"/>
      <c r="E23" s="69"/>
      <c r="F23" s="66"/>
      <c r="DC23" s="19"/>
      <c r="DD23" s="19"/>
      <c r="DE23" s="19"/>
      <c r="DF23" s="19"/>
      <c r="DG23" s="19"/>
      <c r="DH23" s="19"/>
      <c r="DI23" s="19"/>
      <c r="DJ23" s="19"/>
    </row>
    <row r="24" spans="1:114" ht="12.75">
      <c r="A24" s="72"/>
      <c r="B24" s="74" t="s">
        <v>28</v>
      </c>
      <c r="C24" s="63"/>
      <c r="D24" s="64"/>
      <c r="E24" s="69"/>
      <c r="F24" s="66"/>
      <c r="DC24" s="19"/>
      <c r="DD24" s="19"/>
      <c r="DE24" s="19"/>
      <c r="DF24" s="19"/>
      <c r="DG24" s="19"/>
      <c r="DH24" s="19"/>
      <c r="DI24" s="19"/>
      <c r="DJ24" s="19"/>
    </row>
    <row r="25" spans="1:114" ht="12.75">
      <c r="A25" s="72"/>
      <c r="B25" s="77" t="s">
        <v>29</v>
      </c>
      <c r="C25" s="63"/>
      <c r="D25" s="64"/>
      <c r="E25" s="69"/>
      <c r="F25" s="66"/>
      <c r="DC25" s="19"/>
      <c r="DD25" s="19"/>
      <c r="DE25" s="19"/>
      <c r="DF25" s="19"/>
      <c r="DG25" s="19"/>
      <c r="DH25" s="19"/>
      <c r="DI25" s="19"/>
      <c r="DJ25" s="19"/>
    </row>
    <row r="26" spans="1:114" ht="12.75">
      <c r="A26" s="72"/>
      <c r="B26" s="78"/>
      <c r="C26" s="63"/>
      <c r="D26" s="64"/>
      <c r="E26" s="69"/>
      <c r="F26" s="66"/>
      <c r="DC26" s="19"/>
      <c r="DD26" s="19"/>
      <c r="DE26" s="19"/>
      <c r="DF26" s="19"/>
      <c r="DG26" s="19"/>
      <c r="DH26" s="19"/>
      <c r="DI26" s="19"/>
      <c r="DJ26" s="19"/>
    </row>
    <row r="27" spans="1:114" ht="12.75">
      <c r="A27" s="72"/>
      <c r="B27" s="74" t="s">
        <v>30</v>
      </c>
      <c r="C27" s="63"/>
      <c r="D27" s="64"/>
      <c r="E27" s="69"/>
      <c r="F27" s="66"/>
      <c r="DC27" s="19"/>
      <c r="DD27" s="19"/>
      <c r="DE27" s="19"/>
      <c r="DF27" s="19"/>
      <c r="DG27" s="19"/>
      <c r="DH27" s="19"/>
      <c r="DI27" s="19"/>
      <c r="DJ27" s="19"/>
    </row>
    <row r="28" spans="1:114" ht="12.75">
      <c r="A28" s="72"/>
      <c r="B28" s="77" t="s">
        <v>31</v>
      </c>
      <c r="C28" s="63"/>
      <c r="D28" s="64"/>
      <c r="E28" s="69"/>
      <c r="F28" s="66"/>
      <c r="DC28" s="19"/>
      <c r="DD28" s="19"/>
      <c r="DE28" s="19"/>
      <c r="DF28" s="19"/>
      <c r="DG28" s="19"/>
      <c r="DH28" s="19"/>
      <c r="DI28" s="19"/>
      <c r="DJ28" s="19"/>
    </row>
    <row r="29" spans="1:114" ht="12.75">
      <c r="A29" s="72"/>
      <c r="B29" s="79"/>
      <c r="C29" s="63"/>
      <c r="D29" s="64"/>
      <c r="E29" s="69"/>
      <c r="F29" s="66"/>
      <c r="DC29" s="19"/>
      <c r="DD29" s="19"/>
      <c r="DE29" s="19"/>
      <c r="DF29" s="19"/>
      <c r="DG29" s="19"/>
      <c r="DH29" s="19"/>
      <c r="DI29" s="19"/>
      <c r="DJ29" s="19"/>
    </row>
    <row r="30" spans="1:114" ht="12.75">
      <c r="A30" s="72"/>
      <c r="B30" s="74" t="s">
        <v>32</v>
      </c>
      <c r="C30" s="63"/>
      <c r="D30" s="64"/>
      <c r="E30" s="69"/>
      <c r="F30" s="66"/>
      <c r="DC30" s="19"/>
      <c r="DD30" s="19"/>
      <c r="DE30" s="19"/>
      <c r="DF30" s="19"/>
      <c r="DG30" s="19"/>
      <c r="DH30" s="19"/>
      <c r="DI30" s="19"/>
      <c r="DJ30" s="19"/>
    </row>
    <row r="31" spans="1:114" ht="12.75">
      <c r="A31" s="72"/>
      <c r="B31" s="80" t="s">
        <v>33</v>
      </c>
      <c r="C31" s="63"/>
      <c r="D31" s="64"/>
      <c r="E31" s="69"/>
      <c r="F31" s="66"/>
      <c r="DC31" s="19"/>
      <c r="DD31" s="19"/>
      <c r="DE31" s="19"/>
      <c r="DF31" s="19"/>
      <c r="DG31" s="19"/>
      <c r="DH31" s="19"/>
      <c r="DI31" s="19"/>
      <c r="DJ31" s="19"/>
    </row>
    <row r="32" spans="1:114" ht="12.75">
      <c r="A32" s="72"/>
      <c r="B32" s="81" t="s">
        <v>1</v>
      </c>
      <c r="C32" s="63"/>
      <c r="D32" s="64"/>
      <c r="E32" s="69"/>
      <c r="F32" s="66"/>
      <c r="DC32" s="19"/>
      <c r="DD32" s="19"/>
      <c r="DE32" s="19"/>
      <c r="DF32" s="19"/>
      <c r="DG32" s="19"/>
      <c r="DH32" s="19"/>
      <c r="DI32" s="19"/>
      <c r="DJ32" s="19"/>
    </row>
    <row r="33" spans="1:114" ht="12.75">
      <c r="A33" s="72"/>
      <c r="B33" s="81" t="s">
        <v>34</v>
      </c>
      <c r="C33" s="63"/>
      <c r="D33" s="64"/>
      <c r="E33" s="69"/>
      <c r="F33" s="66"/>
      <c r="DC33" s="19"/>
      <c r="DD33" s="19"/>
      <c r="DE33" s="19"/>
      <c r="DF33" s="19"/>
      <c r="DG33" s="19"/>
      <c r="DH33" s="19"/>
      <c r="DI33" s="19"/>
      <c r="DJ33" s="19"/>
    </row>
    <row r="34" spans="1:114" ht="12.75">
      <c r="A34" s="72"/>
      <c r="B34" s="81" t="s">
        <v>35</v>
      </c>
      <c r="C34" s="63"/>
      <c r="D34" s="64"/>
      <c r="E34" s="69"/>
      <c r="F34" s="66"/>
      <c r="DC34" s="19"/>
      <c r="DD34" s="19"/>
      <c r="DE34" s="19"/>
      <c r="DF34" s="19"/>
      <c r="DG34" s="19"/>
      <c r="DH34" s="19"/>
      <c r="DI34" s="19"/>
      <c r="DJ34" s="19"/>
    </row>
    <row r="35" spans="1:114" ht="12.75">
      <c r="A35" s="72"/>
      <c r="B35" s="81" t="s">
        <v>36</v>
      </c>
      <c r="C35" s="63"/>
      <c r="D35" s="64"/>
      <c r="E35" s="69"/>
      <c r="F35" s="66"/>
      <c r="DC35" s="19"/>
      <c r="DD35" s="19"/>
      <c r="DE35" s="19"/>
      <c r="DF35" s="19"/>
      <c r="DG35" s="19"/>
      <c r="DH35" s="19"/>
      <c r="DI35" s="19"/>
      <c r="DJ35" s="19"/>
    </row>
    <row r="36" spans="1:114" ht="12.75">
      <c r="A36" s="72"/>
      <c r="B36" s="81"/>
      <c r="C36" s="63"/>
      <c r="D36" s="64"/>
      <c r="E36" s="69"/>
      <c r="F36" s="66"/>
      <c r="DC36" s="19"/>
      <c r="DD36" s="19"/>
      <c r="DE36" s="19"/>
      <c r="DF36" s="19"/>
      <c r="DG36" s="19"/>
      <c r="DH36" s="19"/>
      <c r="DI36" s="19"/>
      <c r="DJ36" s="19"/>
    </row>
    <row r="37" spans="1:114" ht="12.75">
      <c r="A37" s="72"/>
      <c r="B37" s="80" t="s">
        <v>37</v>
      </c>
      <c r="C37" s="63"/>
      <c r="D37" s="64"/>
      <c r="E37" s="69"/>
      <c r="F37" s="66"/>
      <c r="DC37" s="19"/>
      <c r="DD37" s="19"/>
      <c r="DE37" s="19"/>
      <c r="DF37" s="19"/>
      <c r="DG37" s="19"/>
      <c r="DH37" s="19"/>
      <c r="DI37" s="19"/>
      <c r="DJ37" s="19"/>
    </row>
    <row r="38" spans="1:114" ht="12.75">
      <c r="A38" s="72"/>
      <c r="B38" s="76" t="s">
        <v>38</v>
      </c>
      <c r="C38" s="63"/>
      <c r="D38" s="64"/>
      <c r="E38" s="69"/>
      <c r="F38" s="66"/>
      <c r="DC38" s="19"/>
      <c r="DD38" s="19"/>
      <c r="DE38" s="19"/>
      <c r="DF38" s="19"/>
      <c r="DG38" s="19"/>
      <c r="DH38" s="19"/>
      <c r="DI38" s="19"/>
      <c r="DJ38" s="19"/>
    </row>
    <row r="39" spans="1:114" ht="12.75">
      <c r="A39" s="72"/>
      <c r="B39" s="76"/>
      <c r="C39" s="63"/>
      <c r="D39" s="64"/>
      <c r="E39" s="69"/>
      <c r="F39" s="66"/>
      <c r="DC39" s="19"/>
      <c r="DD39" s="19"/>
      <c r="DE39" s="19"/>
      <c r="DF39" s="19"/>
      <c r="DG39" s="19"/>
      <c r="DH39" s="19"/>
      <c r="DI39" s="19"/>
      <c r="DJ39" s="19"/>
    </row>
    <row r="40" spans="1:114" ht="12.75">
      <c r="A40" s="72"/>
      <c r="B40" s="74" t="s">
        <v>39</v>
      </c>
      <c r="C40" s="63"/>
      <c r="D40" s="64"/>
      <c r="E40" s="69"/>
      <c r="F40" s="66"/>
      <c r="DC40" s="19"/>
      <c r="DD40" s="19"/>
      <c r="DE40" s="19"/>
      <c r="DF40" s="19"/>
      <c r="DG40" s="19"/>
      <c r="DH40" s="19"/>
      <c r="DI40" s="19"/>
      <c r="DJ40" s="19"/>
    </row>
    <row r="41" spans="1:114" ht="12.75">
      <c r="A41" s="72"/>
      <c r="B41" s="74"/>
      <c r="C41" s="63"/>
      <c r="D41" s="64"/>
      <c r="E41" s="69"/>
      <c r="F41" s="66"/>
      <c r="DC41" s="19"/>
      <c r="DD41" s="19"/>
      <c r="DE41" s="19"/>
      <c r="DF41" s="19"/>
      <c r="DG41" s="19"/>
      <c r="DH41" s="19"/>
      <c r="DI41" s="19"/>
      <c r="DJ41" s="19"/>
    </row>
    <row r="42" spans="1:114" ht="12.75">
      <c r="A42" s="72"/>
      <c r="B42" s="82" t="s">
        <v>40</v>
      </c>
      <c r="C42" s="63"/>
      <c r="D42" s="64"/>
      <c r="E42" s="69"/>
      <c r="F42" s="66"/>
      <c r="DC42" s="19"/>
      <c r="DD42" s="19"/>
      <c r="DE42" s="19"/>
      <c r="DF42" s="19"/>
      <c r="DG42" s="19"/>
      <c r="DH42" s="19"/>
      <c r="DI42" s="19"/>
      <c r="DJ42" s="19"/>
    </row>
    <row r="43" spans="1:114" ht="12.75">
      <c r="A43" s="72"/>
      <c r="B43" s="83"/>
      <c r="C43" s="63"/>
      <c r="D43" s="64"/>
      <c r="E43" s="69"/>
      <c r="F43" s="66"/>
      <c r="DC43" s="19"/>
      <c r="DD43" s="19"/>
      <c r="DE43" s="19"/>
      <c r="DF43" s="19"/>
      <c r="DG43" s="19"/>
      <c r="DH43" s="19"/>
      <c r="DI43" s="19"/>
      <c r="DJ43" s="19"/>
    </row>
    <row r="44" spans="1:114" ht="12.75">
      <c r="A44" s="72"/>
      <c r="B44" s="74" t="s">
        <v>41</v>
      </c>
      <c r="C44" s="63"/>
      <c r="D44" s="64"/>
      <c r="E44" s="69"/>
      <c r="F44" s="66"/>
      <c r="DC44" s="19"/>
      <c r="DD44" s="19"/>
      <c r="DE44" s="19"/>
      <c r="DF44" s="19"/>
      <c r="DG44" s="19"/>
      <c r="DH44" s="19"/>
      <c r="DI44" s="19"/>
      <c r="DJ44" s="19"/>
    </row>
    <row r="45" spans="1:114" ht="12.75">
      <c r="A45" s="72"/>
      <c r="B45" s="83"/>
      <c r="C45" s="63"/>
      <c r="D45" s="64"/>
      <c r="E45" s="69"/>
      <c r="F45" s="66"/>
      <c r="DC45" s="19"/>
      <c r="DD45" s="19"/>
      <c r="DE45" s="19"/>
      <c r="DF45" s="19"/>
      <c r="DG45" s="19"/>
      <c r="DH45" s="19"/>
      <c r="DI45" s="19"/>
      <c r="DJ45" s="19"/>
    </row>
    <row r="46" spans="1:114" ht="12.75">
      <c r="A46" s="72"/>
      <c r="B46" s="74" t="s">
        <v>42</v>
      </c>
      <c r="C46" s="63"/>
      <c r="D46" s="64"/>
      <c r="E46" s="69"/>
      <c r="F46" s="66"/>
      <c r="DC46" s="19"/>
      <c r="DD46" s="19"/>
      <c r="DE46" s="19"/>
      <c r="DF46" s="19"/>
      <c r="DG46" s="19"/>
      <c r="DH46" s="19"/>
      <c r="DI46" s="19"/>
      <c r="DJ46" s="19"/>
    </row>
    <row r="47" spans="1:114" ht="12.75">
      <c r="A47" s="72"/>
      <c r="B47" s="83"/>
      <c r="C47" s="63"/>
      <c r="D47" s="64"/>
      <c r="E47" s="69"/>
      <c r="F47" s="66"/>
      <c r="DC47" s="19"/>
      <c r="DD47" s="19"/>
      <c r="DE47" s="19"/>
      <c r="DF47" s="19"/>
      <c r="DG47" s="19"/>
      <c r="DH47" s="19"/>
      <c r="DI47" s="19"/>
      <c r="DJ47" s="19"/>
    </row>
    <row r="48" spans="1:114" ht="12.75">
      <c r="A48" s="72"/>
      <c r="B48" s="74" t="s">
        <v>43</v>
      </c>
      <c r="C48" s="63"/>
      <c r="D48" s="64"/>
      <c r="E48" s="69"/>
      <c r="F48" s="66"/>
      <c r="DC48" s="19"/>
      <c r="DD48" s="19"/>
      <c r="DE48" s="19"/>
      <c r="DF48" s="19"/>
      <c r="DG48" s="19"/>
      <c r="DH48" s="19"/>
      <c r="DI48" s="19"/>
      <c r="DJ48" s="19"/>
    </row>
    <row r="49" spans="1:114" ht="12.75">
      <c r="A49" s="72"/>
      <c r="B49" s="74"/>
      <c r="C49" s="63"/>
      <c r="D49" s="64"/>
      <c r="E49" s="69"/>
      <c r="F49" s="66"/>
      <c r="DC49" s="19"/>
      <c r="DD49" s="19"/>
      <c r="DE49" s="19"/>
      <c r="DF49" s="19"/>
      <c r="DG49" s="19"/>
      <c r="DH49" s="19"/>
      <c r="DI49" s="19"/>
      <c r="DJ49" s="19"/>
    </row>
    <row r="50" spans="1:114" ht="12.75">
      <c r="A50" s="61"/>
      <c r="B50" s="84" t="s">
        <v>44</v>
      </c>
      <c r="C50" s="85" t="s">
        <v>45</v>
      </c>
      <c r="D50" s="64"/>
      <c r="E50" s="69"/>
      <c r="F50" s="66"/>
      <c r="DC50" s="19"/>
      <c r="DD50" s="19"/>
      <c r="DE50" s="19"/>
      <c r="DF50" s="19"/>
      <c r="DG50" s="19"/>
      <c r="DH50" s="19"/>
      <c r="DI50" s="19"/>
      <c r="DJ50" s="19"/>
    </row>
    <row r="51" spans="1:114" ht="12.75">
      <c r="A51" s="61"/>
      <c r="B51" s="86"/>
      <c r="C51" s="85"/>
      <c r="D51" s="64"/>
      <c r="E51" s="69"/>
      <c r="F51" s="66"/>
      <c r="DC51" s="19"/>
      <c r="DD51" s="19"/>
      <c r="DE51" s="19"/>
      <c r="DF51" s="19"/>
      <c r="DG51" s="19"/>
      <c r="DH51" s="19"/>
      <c r="DI51" s="19"/>
      <c r="DJ51" s="19"/>
    </row>
    <row r="52" spans="1:114" ht="12.75">
      <c r="A52" s="61"/>
      <c r="B52" s="87" t="s">
        <v>22</v>
      </c>
      <c r="C52" s="85"/>
      <c r="D52" s="64"/>
      <c r="E52" s="69"/>
      <c r="F52" s="66"/>
      <c r="DC52" s="19"/>
      <c r="DD52" s="19"/>
      <c r="DE52" s="19"/>
      <c r="DF52" s="19"/>
      <c r="DG52" s="19"/>
      <c r="DH52" s="19"/>
      <c r="DI52" s="19"/>
      <c r="DJ52" s="19"/>
    </row>
    <row r="53" spans="1:114" ht="12.75">
      <c r="A53" s="61"/>
      <c r="B53" s="87"/>
      <c r="C53" s="85"/>
      <c r="D53" s="64"/>
      <c r="E53" s="69"/>
      <c r="F53" s="66"/>
      <c r="DC53" s="19"/>
      <c r="DD53" s="19"/>
      <c r="DE53" s="19"/>
      <c r="DF53" s="19"/>
      <c r="DG53" s="19"/>
      <c r="DH53" s="19"/>
      <c r="DI53" s="19"/>
      <c r="DJ53" s="19"/>
    </row>
    <row r="54" spans="1:114" ht="12.75">
      <c r="A54" s="61"/>
      <c r="B54" s="87" t="s">
        <v>46</v>
      </c>
      <c r="C54" s="85"/>
      <c r="D54" s="64"/>
      <c r="E54" s="69"/>
      <c r="F54" s="66"/>
      <c r="DC54" s="19"/>
      <c r="DD54" s="19"/>
      <c r="DE54" s="19"/>
      <c r="DF54" s="19"/>
      <c r="DG54" s="19"/>
      <c r="DH54" s="19"/>
      <c r="DI54" s="19"/>
      <c r="DJ54" s="19"/>
    </row>
    <row r="55" spans="1:114" ht="12.75">
      <c r="A55" s="61"/>
      <c r="B55" s="87"/>
      <c r="C55" s="85"/>
      <c r="D55" s="64"/>
      <c r="E55" s="69"/>
      <c r="F55" s="66"/>
      <c r="DC55" s="19"/>
      <c r="DD55" s="19"/>
      <c r="DE55" s="19"/>
      <c r="DF55" s="19"/>
      <c r="DG55" s="19"/>
      <c r="DH55" s="19"/>
      <c r="DI55" s="19"/>
      <c r="DJ55" s="19"/>
    </row>
    <row r="56" spans="1:114" ht="12.75">
      <c r="A56" s="61"/>
      <c r="B56" s="87" t="s">
        <v>47</v>
      </c>
      <c r="C56" s="85"/>
      <c r="D56" s="64"/>
      <c r="E56" s="69"/>
      <c r="F56" s="66"/>
      <c r="DC56" s="19"/>
      <c r="DD56" s="19"/>
      <c r="DE56" s="19"/>
      <c r="DF56" s="19"/>
      <c r="DG56" s="19"/>
      <c r="DH56" s="19"/>
      <c r="DI56" s="19"/>
      <c r="DJ56" s="19"/>
    </row>
    <row r="57" spans="1:114" ht="12.75">
      <c r="A57" s="61"/>
      <c r="B57" s="87"/>
      <c r="C57" s="85"/>
      <c r="D57" s="64"/>
      <c r="E57" s="69"/>
      <c r="F57" s="66"/>
      <c r="DC57" s="19"/>
      <c r="DD57" s="19"/>
      <c r="DE57" s="19"/>
      <c r="DF57" s="19"/>
      <c r="DG57" s="19"/>
      <c r="DH57" s="19"/>
      <c r="DI57" s="19"/>
      <c r="DJ57" s="19"/>
    </row>
    <row r="58" spans="1:114" ht="12.75">
      <c r="A58" s="61"/>
      <c r="B58" s="87" t="s">
        <v>48</v>
      </c>
      <c r="C58" s="85"/>
      <c r="D58" s="64"/>
      <c r="E58" s="69"/>
      <c r="F58" s="66"/>
      <c r="DC58" s="19"/>
      <c r="DD58" s="19"/>
      <c r="DE58" s="19"/>
      <c r="DF58" s="19"/>
      <c r="DG58" s="19"/>
      <c r="DH58" s="19"/>
      <c r="DI58" s="19"/>
      <c r="DJ58" s="19"/>
    </row>
    <row r="59" spans="1:114" ht="12.75">
      <c r="A59" s="61"/>
      <c r="B59" s="87"/>
      <c r="C59" s="85"/>
      <c r="D59" s="64"/>
      <c r="E59" s="69"/>
      <c r="F59" s="66"/>
      <c r="DC59" s="19"/>
      <c r="DD59" s="19"/>
      <c r="DE59" s="19"/>
      <c r="DF59" s="19"/>
      <c r="DG59" s="19"/>
      <c r="DH59" s="19"/>
      <c r="DI59" s="19"/>
      <c r="DJ59" s="19"/>
    </row>
    <row r="60" spans="1:114" ht="12.75">
      <c r="A60" s="61"/>
      <c r="B60" s="87" t="s">
        <v>49</v>
      </c>
      <c r="C60" s="85"/>
      <c r="D60" s="64"/>
      <c r="E60" s="69"/>
      <c r="F60" s="66"/>
      <c r="DC60" s="19"/>
      <c r="DD60" s="19"/>
      <c r="DE60" s="19"/>
      <c r="DF60" s="19"/>
      <c r="DG60" s="19"/>
      <c r="DH60" s="19"/>
      <c r="DI60" s="19"/>
      <c r="DJ60" s="19"/>
    </row>
    <row r="61" spans="1:114" ht="12.75">
      <c r="A61" s="61"/>
      <c r="B61" s="87"/>
      <c r="C61" s="85"/>
      <c r="D61" s="64"/>
      <c r="E61" s="69"/>
      <c r="F61" s="66"/>
      <c r="DC61" s="19"/>
      <c r="DD61" s="19"/>
      <c r="DE61" s="19"/>
      <c r="DF61" s="19"/>
      <c r="DG61" s="19"/>
      <c r="DH61" s="19"/>
      <c r="DI61" s="19"/>
      <c r="DJ61" s="19"/>
    </row>
    <row r="62" spans="1:114" ht="12.75">
      <c r="A62" s="61"/>
      <c r="B62" s="87" t="s">
        <v>50</v>
      </c>
      <c r="C62" s="85"/>
      <c r="D62" s="64"/>
      <c r="E62" s="69"/>
      <c r="F62" s="66"/>
      <c r="DC62" s="19"/>
      <c r="DD62" s="19"/>
      <c r="DE62" s="19"/>
      <c r="DF62" s="19"/>
      <c r="DG62" s="19"/>
      <c r="DH62" s="19"/>
      <c r="DI62" s="19"/>
      <c r="DJ62" s="19"/>
    </row>
    <row r="63" spans="1:114" ht="12.75">
      <c r="A63" s="61"/>
      <c r="B63" s="87"/>
      <c r="C63" s="85"/>
      <c r="D63" s="64"/>
      <c r="E63" s="69"/>
      <c r="F63" s="66"/>
      <c r="DC63" s="19"/>
      <c r="DD63" s="19"/>
      <c r="DE63" s="19"/>
      <c r="DF63" s="19"/>
      <c r="DG63" s="19"/>
      <c r="DH63" s="19"/>
      <c r="DI63" s="19"/>
      <c r="DJ63" s="19"/>
    </row>
    <row r="64" spans="1:114" ht="12.75">
      <c r="A64" s="61"/>
      <c r="B64" s="87" t="s">
        <v>51</v>
      </c>
      <c r="C64" s="85"/>
      <c r="D64" s="64"/>
      <c r="E64" s="69"/>
      <c r="F64" s="66"/>
      <c r="DC64" s="19"/>
      <c r="DD64" s="19"/>
      <c r="DE64" s="19"/>
      <c r="DF64" s="19"/>
      <c r="DG64" s="19"/>
      <c r="DH64" s="19"/>
      <c r="DI64" s="19"/>
      <c r="DJ64" s="19"/>
    </row>
    <row r="65" spans="1:114" ht="12.75">
      <c r="A65" s="61"/>
      <c r="B65" s="87"/>
      <c r="C65" s="85"/>
      <c r="D65" s="64"/>
      <c r="E65" s="69"/>
      <c r="F65" s="66"/>
      <c r="DC65" s="19"/>
      <c r="DD65" s="19"/>
      <c r="DE65" s="19"/>
      <c r="DF65" s="19"/>
      <c r="DG65" s="19"/>
      <c r="DH65" s="19"/>
      <c r="DI65" s="19"/>
      <c r="DJ65" s="19"/>
    </row>
    <row r="66" spans="1:114" ht="12.75">
      <c r="A66" s="61"/>
      <c r="B66" s="88" t="s">
        <v>52</v>
      </c>
      <c r="C66" s="85"/>
      <c r="D66" s="64"/>
      <c r="E66" s="69"/>
      <c r="F66" s="66"/>
      <c r="DC66" s="19"/>
      <c r="DD66" s="19"/>
      <c r="DE66" s="19"/>
      <c r="DF66" s="19"/>
      <c r="DG66" s="19"/>
      <c r="DH66" s="19"/>
      <c r="DI66" s="19"/>
      <c r="DJ66" s="19"/>
    </row>
    <row r="67" spans="1:114" ht="12.75">
      <c r="A67" s="89"/>
      <c r="B67" s="90"/>
      <c r="C67" s="63"/>
      <c r="D67" s="64"/>
      <c r="E67" s="69"/>
      <c r="F67" s="66"/>
      <c r="DC67" s="19"/>
      <c r="DD67" s="19"/>
      <c r="DE67" s="19"/>
      <c r="DF67" s="19"/>
      <c r="DG67" s="19"/>
      <c r="DH67" s="19"/>
      <c r="DI67" s="19"/>
      <c r="DJ67" s="19"/>
    </row>
    <row r="68" spans="1:114" ht="12.75">
      <c r="A68" s="91"/>
      <c r="B68" s="92" t="s">
        <v>22</v>
      </c>
      <c r="C68" s="93"/>
      <c r="D68" s="94"/>
      <c r="E68" s="94"/>
      <c r="F68" s="95"/>
      <c r="DC68" s="19"/>
      <c r="DD68" s="19"/>
      <c r="DE68" s="19"/>
      <c r="DF68" s="19"/>
      <c r="DG68" s="19"/>
      <c r="DH68" s="19"/>
      <c r="DI68" s="19"/>
      <c r="DJ68" s="19"/>
    </row>
    <row r="69" spans="1:114" ht="12.75">
      <c r="A69" s="61"/>
      <c r="B69" s="96"/>
      <c r="C69" s="97"/>
      <c r="D69" s="98"/>
      <c r="E69" s="99"/>
      <c r="F69" s="100"/>
      <c r="DC69" s="19"/>
      <c r="DD69" s="19"/>
      <c r="DE69" s="19"/>
      <c r="DF69" s="19"/>
      <c r="DG69" s="19"/>
      <c r="DH69" s="19"/>
      <c r="DI69" s="19"/>
      <c r="DJ69" s="19"/>
    </row>
    <row r="70" spans="1:114" ht="12.75">
      <c r="A70" s="61"/>
      <c r="B70" s="101"/>
      <c r="C70" s="102"/>
      <c r="D70" s="98"/>
      <c r="E70" s="103"/>
      <c r="F70" s="104"/>
      <c r="DC70" s="19"/>
      <c r="DD70" s="19"/>
      <c r="DE70" s="19"/>
      <c r="DF70" s="19"/>
      <c r="DG70" s="19"/>
      <c r="DH70" s="19"/>
      <c r="DI70" s="19"/>
      <c r="DJ70" s="19"/>
    </row>
    <row r="71" spans="1:114" ht="12.75">
      <c r="A71" s="61"/>
      <c r="B71" s="105" t="s">
        <v>53</v>
      </c>
      <c r="C71" s="97" t="s">
        <v>45</v>
      </c>
      <c r="D71" s="98"/>
      <c r="E71" s="103"/>
      <c r="F71" s="104"/>
      <c r="DC71" s="19"/>
      <c r="DD71" s="19"/>
      <c r="DE71" s="19"/>
      <c r="DF71" s="19"/>
      <c r="DG71" s="19"/>
      <c r="DH71" s="19"/>
      <c r="DI71" s="19"/>
      <c r="DJ71" s="19"/>
    </row>
    <row r="72" spans="1:114" ht="12.75">
      <c r="A72" s="61"/>
      <c r="B72" s="105"/>
      <c r="C72" s="97"/>
      <c r="D72" s="98"/>
      <c r="E72" s="103"/>
      <c r="F72" s="104"/>
      <c r="DC72" s="19"/>
      <c r="DD72" s="19"/>
      <c r="DE72" s="19"/>
      <c r="DF72" s="19"/>
      <c r="DG72" s="19"/>
      <c r="DH72" s="19"/>
      <c r="DI72" s="19"/>
      <c r="DJ72" s="19"/>
    </row>
    <row r="73" spans="1:114" ht="12.75">
      <c r="A73" s="61"/>
      <c r="B73" s="105" t="s">
        <v>54</v>
      </c>
      <c r="C73" s="97" t="s">
        <v>45</v>
      </c>
      <c r="D73" s="98"/>
      <c r="E73" s="103"/>
      <c r="F73" s="104"/>
      <c r="DC73" s="19"/>
      <c r="DD73" s="19"/>
      <c r="DE73" s="19"/>
      <c r="DF73" s="19"/>
      <c r="DG73" s="19"/>
      <c r="DH73" s="19"/>
      <c r="DI73" s="19"/>
      <c r="DJ73" s="19"/>
    </row>
    <row r="74" spans="1:114" ht="12.75">
      <c r="A74" s="61"/>
      <c r="B74" s="105"/>
      <c r="C74" s="97"/>
      <c r="D74" s="98"/>
      <c r="E74" s="103"/>
      <c r="F74" s="104"/>
      <c r="DC74" s="19"/>
      <c r="DD74" s="19"/>
      <c r="DE74" s="19"/>
      <c r="DF74" s="19"/>
      <c r="DG74" s="19"/>
      <c r="DH74" s="19"/>
      <c r="DI74" s="19"/>
      <c r="DJ74" s="19"/>
    </row>
    <row r="75" spans="1:114" ht="12.75">
      <c r="A75" s="61"/>
      <c r="B75" s="105" t="s">
        <v>55</v>
      </c>
      <c r="C75" s="97" t="s">
        <v>45</v>
      </c>
      <c r="D75" s="98"/>
      <c r="E75" s="103"/>
      <c r="F75" s="104"/>
      <c r="DC75" s="19"/>
      <c r="DD75" s="19"/>
      <c r="DE75" s="19"/>
      <c r="DF75" s="19"/>
      <c r="DG75" s="19"/>
      <c r="DH75" s="19"/>
      <c r="DI75" s="19"/>
      <c r="DJ75" s="19"/>
    </row>
    <row r="76" spans="1:114" ht="12.75">
      <c r="A76" s="61"/>
      <c r="B76" s="105"/>
      <c r="C76" s="97"/>
      <c r="D76" s="98"/>
      <c r="E76" s="103"/>
      <c r="F76" s="104"/>
      <c r="DC76" s="19"/>
      <c r="DD76" s="19"/>
      <c r="DE76" s="19"/>
      <c r="DF76" s="19"/>
      <c r="DG76" s="19"/>
      <c r="DH76" s="19"/>
      <c r="DI76" s="19"/>
      <c r="DJ76" s="19"/>
    </row>
    <row r="77" spans="1:114" ht="12.75">
      <c r="A77" s="61"/>
      <c r="B77" s="105" t="s">
        <v>56</v>
      </c>
      <c r="C77" s="97" t="s">
        <v>45</v>
      </c>
      <c r="D77" s="98"/>
      <c r="E77" s="103"/>
      <c r="F77" s="104"/>
      <c r="DC77" s="19"/>
      <c r="DD77" s="19"/>
      <c r="DE77" s="19"/>
      <c r="DF77" s="19"/>
      <c r="DG77" s="19"/>
      <c r="DH77" s="19"/>
      <c r="DI77" s="19"/>
      <c r="DJ77" s="19"/>
    </row>
    <row r="78" spans="1:114" ht="12.75">
      <c r="A78" s="61"/>
      <c r="B78" s="105"/>
      <c r="C78" s="97"/>
      <c r="D78" s="98"/>
      <c r="E78" s="103"/>
      <c r="F78" s="104"/>
      <c r="DC78" s="19"/>
      <c r="DD78" s="19"/>
      <c r="DE78" s="19"/>
      <c r="DF78" s="19"/>
      <c r="DG78" s="19"/>
      <c r="DH78" s="19"/>
      <c r="DI78" s="19"/>
      <c r="DJ78" s="19"/>
    </row>
    <row r="79" spans="1:114" ht="12.75">
      <c r="A79" s="61"/>
      <c r="B79" s="105" t="s">
        <v>57</v>
      </c>
      <c r="C79" s="97" t="s">
        <v>45</v>
      </c>
      <c r="D79" s="98"/>
      <c r="E79" s="103"/>
      <c r="F79" s="104"/>
      <c r="DC79" s="19"/>
      <c r="DD79" s="19"/>
      <c r="DE79" s="19"/>
      <c r="DF79" s="19"/>
      <c r="DG79" s="19"/>
      <c r="DH79" s="19"/>
      <c r="DI79" s="19"/>
      <c r="DJ79" s="19"/>
    </row>
    <row r="80" spans="1:114" ht="12.75">
      <c r="A80" s="61"/>
      <c r="B80" s="105"/>
      <c r="C80" s="97"/>
      <c r="D80" s="98"/>
      <c r="E80" s="103"/>
      <c r="F80" s="104"/>
      <c r="DC80" s="19"/>
      <c r="DD80" s="19"/>
      <c r="DE80" s="19"/>
      <c r="DF80" s="19"/>
      <c r="DG80" s="19"/>
      <c r="DH80" s="19"/>
      <c r="DI80" s="19"/>
      <c r="DJ80" s="19"/>
    </row>
    <row r="81" spans="1:114" ht="12.75">
      <c r="A81" s="61"/>
      <c r="B81" s="105" t="s">
        <v>58</v>
      </c>
      <c r="C81" s="97" t="s">
        <v>45</v>
      </c>
      <c r="D81" s="98"/>
      <c r="E81" s="103"/>
      <c r="F81" s="104"/>
      <c r="DC81" s="19"/>
      <c r="DD81" s="19"/>
      <c r="DE81" s="19"/>
      <c r="DF81" s="19"/>
      <c r="DG81" s="19"/>
      <c r="DH81" s="19"/>
      <c r="DI81" s="19"/>
      <c r="DJ81" s="19"/>
    </row>
    <row r="82" spans="1:114" ht="12.75">
      <c r="A82" s="61"/>
      <c r="B82" s="105"/>
      <c r="C82" s="97" t="s">
        <v>21</v>
      </c>
      <c r="D82" s="98"/>
      <c r="E82" s="103"/>
      <c r="F82" s="104"/>
      <c r="DC82" s="19"/>
      <c r="DD82" s="19"/>
      <c r="DE82" s="19"/>
      <c r="DF82" s="19"/>
      <c r="DG82" s="19"/>
      <c r="DH82" s="19"/>
      <c r="DI82" s="19"/>
      <c r="DJ82" s="19"/>
    </row>
    <row r="83" spans="1:114" ht="12.75">
      <c r="A83" s="61"/>
      <c r="B83" s="105" t="s">
        <v>59</v>
      </c>
      <c r="C83" s="97" t="s">
        <v>60</v>
      </c>
      <c r="D83" s="98"/>
      <c r="E83" s="103"/>
      <c r="F83" s="104"/>
      <c r="DC83" s="19"/>
      <c r="DD83" s="19"/>
      <c r="DE83" s="19"/>
      <c r="DF83" s="19"/>
      <c r="DG83" s="19"/>
      <c r="DH83" s="19"/>
      <c r="DI83" s="19"/>
      <c r="DJ83" s="19"/>
    </row>
    <row r="84" spans="1:114" ht="12.75">
      <c r="A84" s="61"/>
      <c r="B84" s="105"/>
      <c r="C84" s="97"/>
      <c r="D84" s="98"/>
      <c r="E84" s="103"/>
      <c r="F84" s="104"/>
      <c r="DC84" s="19"/>
      <c r="DD84" s="19"/>
      <c r="DE84" s="19"/>
      <c r="DF84" s="19"/>
      <c r="DG84" s="19"/>
      <c r="DH84" s="19"/>
      <c r="DI84" s="19"/>
      <c r="DJ84" s="19"/>
    </row>
    <row r="85" spans="1:114" ht="12.75">
      <c r="A85" s="61"/>
      <c r="B85" s="105" t="s">
        <v>61</v>
      </c>
      <c r="C85" s="97" t="s">
        <v>45</v>
      </c>
      <c r="D85" s="98"/>
      <c r="E85" s="103"/>
      <c r="F85" s="104"/>
      <c r="DC85" s="19"/>
      <c r="DD85" s="19"/>
      <c r="DE85" s="19"/>
      <c r="DF85" s="19"/>
      <c r="DG85" s="19"/>
      <c r="DH85" s="19"/>
      <c r="DI85" s="19"/>
      <c r="DJ85" s="19"/>
    </row>
    <row r="86" spans="1:114" ht="12.75">
      <c r="A86" s="61"/>
      <c r="B86" s="105"/>
      <c r="C86" s="97"/>
      <c r="D86" s="98"/>
      <c r="E86" s="103"/>
      <c r="F86" s="104"/>
      <c r="DC86" s="19"/>
      <c r="DD86" s="19"/>
      <c r="DE86" s="19"/>
      <c r="DF86" s="19"/>
      <c r="DG86" s="19"/>
      <c r="DH86" s="19"/>
      <c r="DI86" s="19"/>
      <c r="DJ86" s="19"/>
    </row>
    <row r="87" spans="1:114" ht="12.75">
      <c r="A87" s="61"/>
      <c r="B87" s="105" t="s">
        <v>62</v>
      </c>
      <c r="C87" s="97" t="s">
        <v>45</v>
      </c>
      <c r="D87" s="98"/>
      <c r="E87" s="103"/>
      <c r="F87" s="104"/>
      <c r="DC87" s="19"/>
      <c r="DD87" s="19"/>
      <c r="DE87" s="19"/>
      <c r="DF87" s="19"/>
      <c r="DG87" s="19"/>
      <c r="DH87" s="19"/>
      <c r="DI87" s="19"/>
      <c r="DJ87" s="19"/>
    </row>
    <row r="88" spans="1:114" ht="12.75">
      <c r="A88" s="61"/>
      <c r="B88" s="101"/>
      <c r="C88" s="102"/>
      <c r="D88" s="98"/>
      <c r="E88" s="103"/>
      <c r="F88" s="104"/>
      <c r="DC88" s="19"/>
      <c r="DD88" s="19"/>
      <c r="DE88" s="19"/>
      <c r="DF88" s="19"/>
      <c r="DG88" s="19"/>
      <c r="DH88" s="19"/>
      <c r="DI88" s="19"/>
      <c r="DJ88" s="19"/>
    </row>
    <row r="89" spans="1:114" ht="12.75">
      <c r="A89" s="61"/>
      <c r="B89" s="105" t="s">
        <v>63</v>
      </c>
      <c r="C89" s="97" t="s">
        <v>45</v>
      </c>
      <c r="D89" s="98"/>
      <c r="E89" s="103"/>
      <c r="F89" s="104"/>
      <c r="DC89" s="19"/>
      <c r="DD89" s="19"/>
      <c r="DE89" s="19"/>
      <c r="DF89" s="19"/>
      <c r="DG89" s="19"/>
      <c r="DH89" s="19"/>
      <c r="DI89" s="19"/>
      <c r="DJ89" s="19"/>
    </row>
    <row r="90" spans="1:114" ht="12.75">
      <c r="A90" s="61"/>
      <c r="B90" s="81"/>
      <c r="C90" s="97"/>
      <c r="D90" s="98"/>
      <c r="E90" s="103"/>
      <c r="F90" s="104"/>
      <c r="DC90" s="19"/>
      <c r="DD90" s="19"/>
      <c r="DE90" s="19"/>
      <c r="DF90" s="19"/>
      <c r="DG90" s="19"/>
      <c r="DH90" s="19"/>
      <c r="DI90" s="19"/>
      <c r="DJ90" s="19"/>
    </row>
    <row r="91" spans="1:114" ht="12.75">
      <c r="A91" s="61"/>
      <c r="B91" s="105" t="s">
        <v>64</v>
      </c>
      <c r="C91" s="97" t="s">
        <v>45</v>
      </c>
      <c r="D91" s="98"/>
      <c r="E91" s="103"/>
      <c r="F91" s="104"/>
      <c r="DC91" s="19"/>
      <c r="DD91" s="19"/>
      <c r="DE91" s="19"/>
      <c r="DF91" s="19"/>
      <c r="DG91" s="19"/>
      <c r="DH91" s="19"/>
      <c r="DI91" s="19"/>
      <c r="DJ91" s="19"/>
    </row>
    <row r="92" spans="1:114" ht="12.75">
      <c r="A92" s="61"/>
      <c r="B92" s="105"/>
      <c r="C92" s="97"/>
      <c r="D92" s="98"/>
      <c r="E92" s="103"/>
      <c r="F92" s="104"/>
      <c r="DC92" s="19"/>
      <c r="DD92" s="19"/>
      <c r="DE92" s="19"/>
      <c r="DF92" s="19"/>
      <c r="DG92" s="19"/>
      <c r="DH92" s="19"/>
      <c r="DI92" s="19"/>
      <c r="DJ92" s="19"/>
    </row>
    <row r="93" spans="1:114" ht="12.75">
      <c r="A93" s="61"/>
      <c r="B93" s="106" t="s">
        <v>65</v>
      </c>
      <c r="C93" s="97"/>
      <c r="D93" s="98"/>
      <c r="E93" s="103"/>
      <c r="F93" s="104"/>
      <c r="DC93" s="19"/>
      <c r="DD93" s="19"/>
      <c r="DE93" s="19"/>
      <c r="DF93" s="19"/>
      <c r="DG93" s="19"/>
      <c r="DH93" s="19"/>
      <c r="DI93" s="19"/>
      <c r="DJ93" s="19"/>
    </row>
    <row r="94" spans="1:114" ht="12.75">
      <c r="A94" s="61"/>
      <c r="B94" s="101"/>
      <c r="C94" s="102"/>
      <c r="D94" s="98"/>
      <c r="E94" s="103"/>
      <c r="F94" s="104"/>
      <c r="DC94" s="19"/>
      <c r="DD94" s="19"/>
      <c r="DE94" s="19"/>
      <c r="DF94" s="19"/>
      <c r="DG94" s="19"/>
      <c r="DH94" s="19"/>
      <c r="DI94" s="19"/>
      <c r="DJ94" s="19"/>
    </row>
    <row r="95" spans="1:114" ht="12.75">
      <c r="A95" s="61">
        <v>1.1</v>
      </c>
      <c r="B95" s="107" t="s">
        <v>66</v>
      </c>
      <c r="C95" s="102" t="s">
        <v>67</v>
      </c>
      <c r="D95" s="98">
        <v>1</v>
      </c>
      <c r="E95" s="108"/>
      <c r="F95" s="104">
        <f>E95*D95</f>
        <v>0</v>
      </c>
      <c r="DC95" s="19"/>
      <c r="DD95" s="19"/>
      <c r="DE95" s="19"/>
      <c r="DF95" s="19"/>
      <c r="DG95" s="19"/>
      <c r="DH95" s="19"/>
      <c r="DI95" s="19"/>
      <c r="DJ95" s="19"/>
    </row>
    <row r="96" spans="1:114" ht="12.75">
      <c r="A96" s="61"/>
      <c r="B96" s="109"/>
      <c r="C96" s="102"/>
      <c r="D96" s="98"/>
      <c r="E96" s="103"/>
      <c r="F96" s="104">
        <f>E96*D96</f>
        <v>0</v>
      </c>
      <c r="DC96" s="19"/>
      <c r="DD96" s="19"/>
      <c r="DE96" s="19"/>
      <c r="DF96" s="19"/>
      <c r="DG96" s="19"/>
      <c r="DH96" s="19"/>
      <c r="DI96" s="19"/>
      <c r="DJ96" s="19"/>
    </row>
    <row r="97" spans="1:114" ht="12.75">
      <c r="A97" s="110">
        <f>A95+0.1</f>
        <v>1.2000000000000002</v>
      </c>
      <c r="B97" s="105" t="s">
        <v>68</v>
      </c>
      <c r="C97" s="102" t="s">
        <v>69</v>
      </c>
      <c r="D97" s="98">
        <v>1</v>
      </c>
      <c r="E97" s="103"/>
      <c r="F97" s="104" t="s">
        <v>70</v>
      </c>
      <c r="DC97" s="19"/>
      <c r="DD97" s="19"/>
      <c r="DE97" s="19"/>
      <c r="DF97" s="19"/>
      <c r="DG97" s="19"/>
      <c r="DH97" s="19"/>
      <c r="DI97" s="19"/>
      <c r="DJ97" s="19"/>
    </row>
    <row r="98" spans="1:114" ht="12.75">
      <c r="A98" s="110"/>
      <c r="B98" s="105"/>
      <c r="C98" s="111"/>
      <c r="D98" s="98"/>
      <c r="E98" s="103"/>
      <c r="F98" s="104">
        <f>E98*D98</f>
        <v>0</v>
      </c>
      <c r="DC98" s="19"/>
      <c r="DD98" s="19"/>
      <c r="DE98" s="19"/>
      <c r="DF98" s="19"/>
      <c r="DG98" s="19"/>
      <c r="DH98" s="19"/>
      <c r="DI98" s="19"/>
      <c r="DJ98" s="19"/>
    </row>
    <row r="99" spans="1:114" ht="12.75">
      <c r="A99" s="110">
        <f>A97+0.1</f>
        <v>1.3000000000000003</v>
      </c>
      <c r="B99" s="105" t="s">
        <v>71</v>
      </c>
      <c r="C99" s="102" t="s">
        <v>69</v>
      </c>
      <c r="D99" s="98">
        <v>1</v>
      </c>
      <c r="E99" s="108">
        <v>150000</v>
      </c>
      <c r="F99" s="104">
        <f>E99*D99</f>
        <v>150000</v>
      </c>
      <c r="DC99" s="19"/>
      <c r="DD99" s="19"/>
      <c r="DE99" s="19"/>
      <c r="DF99" s="19"/>
      <c r="DG99" s="19"/>
      <c r="DH99" s="19"/>
      <c r="DI99" s="19"/>
      <c r="DJ99" s="19"/>
    </row>
    <row r="100" spans="1:114" ht="12.75">
      <c r="A100" s="110"/>
      <c r="B100" s="105"/>
      <c r="C100" s="111"/>
      <c r="D100" s="98"/>
      <c r="E100" s="103"/>
      <c r="F100" s="104">
        <f>E100*D100</f>
        <v>0</v>
      </c>
      <c r="DC100" s="19"/>
      <c r="DD100" s="19"/>
      <c r="DE100" s="19"/>
      <c r="DF100" s="19"/>
      <c r="DG100" s="19"/>
      <c r="DH100" s="19"/>
      <c r="DI100" s="19"/>
      <c r="DJ100" s="19"/>
    </row>
    <row r="101" spans="1:114" ht="12.75">
      <c r="A101" s="110"/>
      <c r="B101" s="106" t="s">
        <v>72</v>
      </c>
      <c r="C101" s="111"/>
      <c r="D101" s="98"/>
      <c r="E101" s="103"/>
      <c r="F101" s="104">
        <f>E101*D101</f>
        <v>0</v>
      </c>
      <c r="DC101" s="19"/>
      <c r="DD101" s="19"/>
      <c r="DE101" s="19"/>
      <c r="DF101" s="19"/>
      <c r="DG101" s="19"/>
      <c r="DH101" s="19"/>
      <c r="DI101" s="19"/>
      <c r="DJ101" s="19"/>
    </row>
    <row r="102" spans="1:114" ht="12.75">
      <c r="A102" s="110"/>
      <c r="B102" s="106"/>
      <c r="C102" s="111"/>
      <c r="D102" s="98"/>
      <c r="E102" s="103"/>
      <c r="F102" s="104">
        <f>E102*D102</f>
        <v>0</v>
      </c>
      <c r="DC102" s="19"/>
      <c r="DD102" s="19"/>
      <c r="DE102" s="19"/>
      <c r="DF102" s="19"/>
      <c r="DG102" s="19"/>
      <c r="DH102" s="19"/>
      <c r="DI102" s="19"/>
      <c r="DJ102" s="19"/>
    </row>
    <row r="103" spans="1:114" ht="12.75">
      <c r="A103" s="110">
        <f>A99+0.1</f>
        <v>1.4000000000000004</v>
      </c>
      <c r="B103" s="105" t="s">
        <v>73</v>
      </c>
      <c r="C103" s="102" t="s">
        <v>67</v>
      </c>
      <c r="D103" s="98">
        <v>1</v>
      </c>
      <c r="E103" s="108"/>
      <c r="F103" s="104" t="s">
        <v>70</v>
      </c>
      <c r="DC103" s="19"/>
      <c r="DD103" s="19"/>
      <c r="DE103" s="19"/>
      <c r="DF103" s="19"/>
      <c r="DG103" s="19"/>
      <c r="DH103" s="19"/>
      <c r="DI103" s="19"/>
      <c r="DJ103" s="19"/>
    </row>
    <row r="104" spans="1:114" ht="12.75">
      <c r="A104" s="110"/>
      <c r="B104" s="105"/>
      <c r="C104" s="111"/>
      <c r="D104" s="98"/>
      <c r="E104" s="103"/>
      <c r="F104" s="104">
        <f>E104*D104</f>
        <v>0</v>
      </c>
      <c r="DC104" s="19"/>
      <c r="DD104" s="19"/>
      <c r="DE104" s="19"/>
      <c r="DF104" s="19"/>
      <c r="DG104" s="19"/>
      <c r="DH104" s="19"/>
      <c r="DI104" s="19"/>
      <c r="DJ104" s="19"/>
    </row>
    <row r="105" spans="1:114" ht="12.75">
      <c r="A105" s="110">
        <f>A103+0.1</f>
        <v>1.5000000000000004</v>
      </c>
      <c r="B105" s="105" t="s">
        <v>74</v>
      </c>
      <c r="C105" s="102" t="s">
        <v>67</v>
      </c>
      <c r="D105" s="98">
        <v>1</v>
      </c>
      <c r="E105" s="108"/>
      <c r="F105" s="104">
        <f>E105*D105</f>
        <v>0</v>
      </c>
      <c r="DC105" s="19"/>
      <c r="DD105" s="19"/>
      <c r="DE105" s="19"/>
      <c r="DF105" s="19"/>
      <c r="DG105" s="19"/>
      <c r="DH105" s="19"/>
      <c r="DI105" s="19"/>
      <c r="DJ105" s="19"/>
    </row>
    <row r="106" spans="1:114" ht="12.75">
      <c r="A106" s="110"/>
      <c r="B106" s="105"/>
      <c r="C106" s="111"/>
      <c r="D106" s="98"/>
      <c r="E106" s="103"/>
      <c r="F106" s="104">
        <f>E106*D106</f>
        <v>0</v>
      </c>
      <c r="DC106" s="19"/>
      <c r="DD106" s="19"/>
      <c r="DE106" s="19"/>
      <c r="DF106" s="19"/>
      <c r="DG106" s="19"/>
      <c r="DH106" s="19"/>
      <c r="DI106" s="19"/>
      <c r="DJ106" s="19"/>
    </row>
    <row r="107" spans="1:114" ht="12.75">
      <c r="A107" s="110"/>
      <c r="B107" s="106" t="s">
        <v>75</v>
      </c>
      <c r="C107" s="111"/>
      <c r="D107" s="98"/>
      <c r="E107" s="103"/>
      <c r="F107" s="104">
        <f>E107*D107</f>
        <v>0</v>
      </c>
      <c r="DC107" s="19"/>
      <c r="DD107" s="19"/>
      <c r="DE107" s="19"/>
      <c r="DF107" s="19"/>
      <c r="DG107" s="19"/>
      <c r="DH107" s="19"/>
      <c r="DI107" s="19"/>
      <c r="DJ107" s="19"/>
    </row>
    <row r="108" spans="1:114" ht="12.75">
      <c r="A108" s="110"/>
      <c r="B108" s="105"/>
      <c r="C108" s="111"/>
      <c r="D108" s="98"/>
      <c r="E108" s="103"/>
      <c r="F108" s="104">
        <f>E108*D108</f>
        <v>0</v>
      </c>
      <c r="DC108" s="19"/>
      <c r="DD108" s="19"/>
      <c r="DE108" s="19"/>
      <c r="DF108" s="19"/>
      <c r="DG108" s="19"/>
      <c r="DH108" s="19"/>
      <c r="DI108" s="19"/>
      <c r="DJ108" s="19"/>
    </row>
    <row r="109" spans="1:114" ht="12.75">
      <c r="A109" s="110">
        <f>A105+0.1</f>
        <v>1.6000000000000005</v>
      </c>
      <c r="B109" s="105" t="s">
        <v>76</v>
      </c>
      <c r="C109" s="102" t="s">
        <v>67</v>
      </c>
      <c r="D109" s="98">
        <v>1</v>
      </c>
      <c r="E109" s="103"/>
      <c r="F109" s="104">
        <f>E109*D109</f>
        <v>0</v>
      </c>
      <c r="DC109" s="19"/>
      <c r="DD109" s="19"/>
      <c r="DE109" s="19"/>
      <c r="DF109" s="19"/>
      <c r="DG109" s="19"/>
      <c r="DH109" s="19"/>
      <c r="DI109" s="19"/>
      <c r="DJ109" s="19"/>
    </row>
    <row r="110" spans="1:114" ht="12.75">
      <c r="A110" s="110"/>
      <c r="B110" s="105"/>
      <c r="C110" s="111"/>
      <c r="D110" s="98"/>
      <c r="E110" s="103"/>
      <c r="F110" s="104">
        <f>E110*D110</f>
        <v>0</v>
      </c>
      <c r="DC110" s="19"/>
      <c r="DD110" s="19"/>
      <c r="DE110" s="19"/>
      <c r="DF110" s="19"/>
      <c r="DG110" s="19"/>
      <c r="DH110" s="19"/>
      <c r="DI110" s="19"/>
      <c r="DJ110" s="19"/>
    </row>
    <row r="111" spans="1:114" ht="12.75">
      <c r="A111" s="110">
        <f>A109+0.1</f>
        <v>1.7000000000000006</v>
      </c>
      <c r="B111" s="105" t="s">
        <v>77</v>
      </c>
      <c r="C111" s="102" t="s">
        <v>67</v>
      </c>
      <c r="D111" s="98">
        <v>1</v>
      </c>
      <c r="E111" s="108"/>
      <c r="F111" s="104">
        <f>E111*D111</f>
        <v>0</v>
      </c>
      <c r="DC111" s="19"/>
      <c r="DD111" s="19"/>
      <c r="DE111" s="19"/>
      <c r="DF111" s="19"/>
      <c r="DG111" s="19"/>
      <c r="DH111" s="19"/>
      <c r="DI111" s="19"/>
      <c r="DJ111" s="19"/>
    </row>
    <row r="112" spans="1:114" ht="12.75">
      <c r="A112" s="110"/>
      <c r="B112" s="105"/>
      <c r="C112" s="111"/>
      <c r="D112" s="98"/>
      <c r="E112" s="103"/>
      <c r="F112" s="104">
        <f>E112*D112</f>
        <v>0</v>
      </c>
      <c r="DC112" s="19"/>
      <c r="DD112" s="19"/>
      <c r="DE112" s="19"/>
      <c r="DF112" s="19"/>
      <c r="DG112" s="19"/>
      <c r="DH112" s="19"/>
      <c r="DI112" s="19"/>
      <c r="DJ112" s="19"/>
    </row>
    <row r="113" spans="1:114" ht="12.75">
      <c r="A113" s="110">
        <f>A111+0.1</f>
        <v>1.8000000000000007</v>
      </c>
      <c r="B113" s="105" t="s">
        <v>78</v>
      </c>
      <c r="C113" s="102" t="s">
        <v>67</v>
      </c>
      <c r="D113" s="98">
        <v>1</v>
      </c>
      <c r="E113" s="108"/>
      <c r="F113" s="104">
        <f>E113*D113</f>
        <v>0</v>
      </c>
      <c r="DC113" s="19"/>
      <c r="DD113" s="19"/>
      <c r="DE113" s="19"/>
      <c r="DF113" s="19"/>
      <c r="DG113" s="19"/>
      <c r="DH113" s="19"/>
      <c r="DI113" s="19"/>
      <c r="DJ113" s="19"/>
    </row>
    <row r="114" spans="1:114" ht="12.75">
      <c r="A114" s="110"/>
      <c r="B114" s="105"/>
      <c r="C114" s="111"/>
      <c r="D114" s="98"/>
      <c r="E114" s="103"/>
      <c r="F114" s="104">
        <f>E114*D114</f>
        <v>0</v>
      </c>
      <c r="DC114" s="19"/>
      <c r="DD114" s="19"/>
      <c r="DE114" s="19"/>
      <c r="DF114" s="19"/>
      <c r="DG114" s="19"/>
      <c r="DH114" s="19"/>
      <c r="DI114" s="19"/>
      <c r="DJ114" s="19"/>
    </row>
    <row r="115" spans="1:114" ht="12.75">
      <c r="A115" s="110">
        <f>A113+0.1</f>
        <v>1.9000000000000008</v>
      </c>
      <c r="B115" s="105" t="s">
        <v>79</v>
      </c>
      <c r="C115" s="102" t="s">
        <v>67</v>
      </c>
      <c r="D115" s="98">
        <v>1</v>
      </c>
      <c r="E115" s="103"/>
      <c r="F115" s="104">
        <f>E115*D115</f>
        <v>0</v>
      </c>
      <c r="DC115" s="19"/>
      <c r="DD115" s="19"/>
      <c r="DE115" s="19"/>
      <c r="DF115" s="19"/>
      <c r="DG115" s="19"/>
      <c r="DH115" s="19"/>
      <c r="DI115" s="19"/>
      <c r="DJ115" s="19"/>
    </row>
    <row r="116" spans="1:114" ht="12.75">
      <c r="A116" s="110"/>
      <c r="B116" s="105"/>
      <c r="C116" s="111"/>
      <c r="D116" s="98"/>
      <c r="E116" s="103"/>
      <c r="F116" s="104">
        <f>E116*D116</f>
        <v>0</v>
      </c>
      <c r="DC116" s="19"/>
      <c r="DD116" s="19"/>
      <c r="DE116" s="19"/>
      <c r="DF116" s="19"/>
      <c r="DG116" s="19"/>
      <c r="DH116" s="19"/>
      <c r="DI116" s="19"/>
      <c r="DJ116" s="19"/>
    </row>
    <row r="117" spans="1:114" ht="12.75">
      <c r="A117" s="112">
        <f>1.1</f>
        <v>1.1</v>
      </c>
      <c r="B117" s="105" t="s">
        <v>80</v>
      </c>
      <c r="C117" s="102" t="s">
        <v>67</v>
      </c>
      <c r="D117" s="98">
        <v>1</v>
      </c>
      <c r="E117" s="108"/>
      <c r="F117" s="104">
        <f>E117*D117</f>
        <v>0</v>
      </c>
      <c r="DC117" s="19"/>
      <c r="DD117" s="19"/>
      <c r="DE117" s="19"/>
      <c r="DF117" s="19"/>
      <c r="DG117" s="19"/>
      <c r="DH117" s="19"/>
      <c r="DI117" s="19"/>
      <c r="DJ117" s="19"/>
    </row>
    <row r="118" spans="1:114" ht="12.75">
      <c r="A118" s="110"/>
      <c r="B118" s="105"/>
      <c r="C118" s="111"/>
      <c r="D118" s="98"/>
      <c r="E118" s="103"/>
      <c r="F118" s="104">
        <f>E118*D118</f>
        <v>0</v>
      </c>
      <c r="DC118" s="19"/>
      <c r="DD118" s="19"/>
      <c r="DE118" s="19"/>
      <c r="DF118" s="19"/>
      <c r="DG118" s="19"/>
      <c r="DH118" s="19"/>
      <c r="DI118" s="19"/>
      <c r="DJ118" s="19"/>
    </row>
    <row r="119" spans="1:114" ht="12.75">
      <c r="A119" s="112">
        <f>A117+0.01</f>
        <v>1.11</v>
      </c>
      <c r="B119" s="105" t="s">
        <v>81</v>
      </c>
      <c r="C119" s="97" t="s">
        <v>45</v>
      </c>
      <c r="D119" s="98"/>
      <c r="E119" s="103"/>
      <c r="F119" s="104">
        <f>E119*D119</f>
        <v>0</v>
      </c>
      <c r="DC119" s="19"/>
      <c r="DD119" s="19"/>
      <c r="DE119" s="19"/>
      <c r="DF119" s="19"/>
      <c r="DG119" s="19"/>
      <c r="DH119" s="19"/>
      <c r="DI119" s="19"/>
      <c r="DJ119" s="19"/>
    </row>
    <row r="120" spans="1:114" ht="12.75">
      <c r="A120" s="110"/>
      <c r="B120" s="105"/>
      <c r="C120" s="97"/>
      <c r="D120" s="98"/>
      <c r="E120" s="103"/>
      <c r="F120" s="104">
        <f>E120*D120</f>
        <v>0</v>
      </c>
      <c r="DC120" s="19"/>
      <c r="DD120" s="19"/>
      <c r="DE120" s="19"/>
      <c r="DF120" s="19"/>
      <c r="DG120" s="19"/>
      <c r="DH120" s="19"/>
      <c r="DI120" s="19"/>
      <c r="DJ120" s="19"/>
    </row>
    <row r="121" spans="1:114" ht="12.75">
      <c r="A121" s="112">
        <f>A119+0.01</f>
        <v>1.12</v>
      </c>
      <c r="B121" s="105" t="s">
        <v>82</v>
      </c>
      <c r="C121" s="102" t="s">
        <v>67</v>
      </c>
      <c r="D121" s="98">
        <v>1</v>
      </c>
      <c r="E121" s="108"/>
      <c r="F121" s="104">
        <f>E121*D121</f>
        <v>0</v>
      </c>
      <c r="DC121" s="19"/>
      <c r="DD121" s="19"/>
      <c r="DE121" s="19"/>
      <c r="DF121" s="19"/>
      <c r="DG121" s="19"/>
      <c r="DH121" s="19"/>
      <c r="DI121" s="19"/>
      <c r="DJ121" s="19"/>
    </row>
    <row r="122" spans="1:114" ht="12.75">
      <c r="A122" s="112"/>
      <c r="B122" s="105"/>
      <c r="C122" s="102"/>
      <c r="D122" s="98"/>
      <c r="E122" s="103"/>
      <c r="F122" s="104">
        <f>E122*D122</f>
        <v>0</v>
      </c>
      <c r="DC122" s="19"/>
      <c r="DD122" s="19"/>
      <c r="DE122" s="19"/>
      <c r="DF122" s="19"/>
      <c r="DG122" s="19"/>
      <c r="DH122" s="19"/>
      <c r="DI122" s="19"/>
      <c r="DJ122" s="19"/>
    </row>
    <row r="123" spans="1:114" ht="12.75">
      <c r="A123" s="112">
        <v>1.13</v>
      </c>
      <c r="B123" s="105" t="s">
        <v>83</v>
      </c>
      <c r="C123" s="102" t="s">
        <v>69</v>
      </c>
      <c r="D123" s="113">
        <v>1</v>
      </c>
      <c r="E123" s="108">
        <v>100000</v>
      </c>
      <c r="F123" s="104">
        <f>E123*D123</f>
        <v>100000</v>
      </c>
      <c r="DC123" s="19"/>
      <c r="DD123" s="19"/>
      <c r="DE123" s="19"/>
      <c r="DF123" s="19"/>
      <c r="DG123" s="19"/>
      <c r="DH123" s="19"/>
      <c r="DI123" s="19"/>
      <c r="DJ123" s="19"/>
    </row>
    <row r="124" spans="1:114" ht="12.75">
      <c r="A124" s="110"/>
      <c r="B124" s="114"/>
      <c r="C124" s="111"/>
      <c r="D124" s="98"/>
      <c r="E124" s="103"/>
      <c r="F124" s="104">
        <f>E124*D124</f>
        <v>0</v>
      </c>
      <c r="DC124" s="19"/>
      <c r="DD124" s="19"/>
      <c r="DE124" s="19"/>
      <c r="DF124" s="19"/>
      <c r="DG124" s="19"/>
      <c r="DH124" s="19"/>
      <c r="DI124" s="19"/>
      <c r="DJ124" s="19"/>
    </row>
    <row r="125" spans="1:114" ht="12.75">
      <c r="A125" s="112">
        <v>1.1400000000000001</v>
      </c>
      <c r="B125" s="105" t="s">
        <v>84</v>
      </c>
      <c r="C125" s="102" t="s">
        <v>69</v>
      </c>
      <c r="D125" s="98">
        <v>1</v>
      </c>
      <c r="E125" s="108">
        <v>75000</v>
      </c>
      <c r="F125" s="104">
        <f>E125*D125</f>
        <v>75000</v>
      </c>
      <c r="DC125" s="19"/>
      <c r="DD125" s="19"/>
      <c r="DE125" s="19"/>
      <c r="DF125" s="19"/>
      <c r="DG125" s="19"/>
      <c r="DH125" s="19"/>
      <c r="DI125" s="19"/>
      <c r="DJ125" s="19"/>
    </row>
    <row r="126" spans="1:114" ht="12.75">
      <c r="A126" s="61"/>
      <c r="B126" s="101"/>
      <c r="C126" s="102"/>
      <c r="D126" s="98"/>
      <c r="E126" s="103"/>
      <c r="F126" s="104"/>
      <c r="DC126" s="19"/>
      <c r="DD126" s="19"/>
      <c r="DE126" s="19"/>
      <c r="DF126" s="19"/>
      <c r="DG126" s="19"/>
      <c r="DH126" s="19"/>
      <c r="DI126" s="19"/>
      <c r="DJ126" s="19"/>
    </row>
    <row r="127" spans="1:114" ht="12.75">
      <c r="A127" s="112"/>
      <c r="B127" s="81"/>
      <c r="C127" s="97"/>
      <c r="D127" s="98"/>
      <c r="E127" s="103"/>
      <c r="F127" s="104"/>
      <c r="DC127" s="19"/>
      <c r="DD127" s="19"/>
      <c r="DE127" s="19"/>
      <c r="DF127" s="19"/>
      <c r="DG127" s="19"/>
      <c r="DH127" s="19"/>
      <c r="DI127" s="19"/>
      <c r="DJ127" s="19"/>
    </row>
    <row r="128" spans="1:114" ht="12.75">
      <c r="A128" s="110"/>
      <c r="B128" s="105"/>
      <c r="C128" s="97"/>
      <c r="D128" s="98"/>
      <c r="E128" s="103"/>
      <c r="F128" s="104"/>
      <c r="DC128" s="19"/>
      <c r="DD128" s="19"/>
      <c r="DE128" s="19"/>
      <c r="DF128" s="19"/>
      <c r="DG128" s="19"/>
      <c r="DH128" s="19"/>
      <c r="DI128" s="19"/>
      <c r="DJ128" s="19"/>
    </row>
    <row r="129" spans="1:114" ht="12.75">
      <c r="A129" s="115"/>
      <c r="B129" s="116" t="s">
        <v>85</v>
      </c>
      <c r="C129" s="117"/>
      <c r="D129" s="94"/>
      <c r="E129" s="118"/>
      <c r="F129" s="119">
        <f>SUM(F70:F128)</f>
        <v>325000</v>
      </c>
      <c r="DC129" s="19"/>
      <c r="DD129" s="19"/>
      <c r="DE129" s="19"/>
      <c r="DF129" s="19"/>
      <c r="DG129" s="19"/>
      <c r="DH129" s="19"/>
      <c r="DI129" s="19"/>
      <c r="DJ129" s="19"/>
    </row>
    <row r="130" spans="1:114" ht="12.75">
      <c r="A130" s="61"/>
      <c r="B130" s="81"/>
      <c r="C130" s="97"/>
      <c r="D130" s="120"/>
      <c r="E130" s="121"/>
      <c r="F130" s="122"/>
      <c r="DC130" s="19"/>
      <c r="DD130" s="19"/>
      <c r="DE130" s="19"/>
      <c r="DF130" s="19"/>
      <c r="DG130" s="19"/>
      <c r="DH130" s="19"/>
      <c r="DI130" s="19"/>
      <c r="DJ130" s="19"/>
    </row>
    <row r="131" spans="1:114" ht="12.75">
      <c r="A131" s="91"/>
      <c r="B131" s="92" t="s">
        <v>46</v>
      </c>
      <c r="C131" s="93"/>
      <c r="D131" s="94"/>
      <c r="E131" s="94"/>
      <c r="F131" s="95"/>
      <c r="DC131" s="19"/>
      <c r="DD131" s="19"/>
      <c r="DE131" s="19"/>
      <c r="DF131" s="19"/>
      <c r="DG131" s="19"/>
      <c r="DH131" s="19"/>
      <c r="DI131" s="19"/>
      <c r="DJ131" s="19"/>
    </row>
    <row r="132" spans="1:114" ht="12.75">
      <c r="A132" s="110"/>
      <c r="B132" s="81"/>
      <c r="C132" s="97"/>
      <c r="D132" s="123"/>
      <c r="E132" s="103"/>
      <c r="F132" s="104"/>
      <c r="DC132" s="19"/>
      <c r="DD132" s="19"/>
      <c r="DE132" s="19"/>
      <c r="DF132" s="19"/>
      <c r="DG132" s="19"/>
      <c r="DH132" s="19"/>
      <c r="DI132" s="19"/>
      <c r="DJ132" s="19"/>
    </row>
    <row r="133" spans="1:114" ht="12.75">
      <c r="A133" s="110"/>
      <c r="B133" s="105" t="s">
        <v>86</v>
      </c>
      <c r="C133" s="111" t="s">
        <v>45</v>
      </c>
      <c r="D133" s="124"/>
      <c r="E133" s="125"/>
      <c r="F133" s="125"/>
      <c r="DC133" s="19"/>
      <c r="DD133" s="19"/>
      <c r="DE133" s="19"/>
      <c r="DF133" s="19"/>
      <c r="DG133" s="19"/>
      <c r="DH133" s="19"/>
      <c r="DI133" s="19"/>
      <c r="DJ133" s="19"/>
    </row>
    <row r="134" spans="1:114" ht="12.75">
      <c r="A134" s="61"/>
      <c r="B134" s="126"/>
      <c r="C134" s="126"/>
      <c r="D134" s="127"/>
      <c r="E134" s="125"/>
      <c r="F134" s="125"/>
      <c r="DC134" s="19"/>
      <c r="DD134" s="19"/>
      <c r="DE134" s="19"/>
      <c r="DF134" s="19"/>
      <c r="DG134" s="19"/>
      <c r="DH134" s="19"/>
      <c r="DI134" s="19"/>
      <c r="DJ134" s="19"/>
    </row>
    <row r="135" spans="1:114" ht="12.75">
      <c r="A135" s="61"/>
      <c r="B135" s="105" t="s">
        <v>87</v>
      </c>
      <c r="C135" s="111" t="s">
        <v>45</v>
      </c>
      <c r="D135" s="124"/>
      <c r="E135" s="125"/>
      <c r="F135" s="125"/>
      <c r="DC135" s="19"/>
      <c r="DD135" s="19"/>
      <c r="DE135" s="19"/>
      <c r="DF135" s="19"/>
      <c r="DG135" s="19"/>
      <c r="DH135" s="19"/>
      <c r="DI135" s="19"/>
      <c r="DJ135" s="19"/>
    </row>
    <row r="136" spans="1:114" ht="12.75">
      <c r="A136" s="61"/>
      <c r="B136" s="126"/>
      <c r="C136" s="126"/>
      <c r="D136" s="127"/>
      <c r="E136" s="125"/>
      <c r="F136" s="125"/>
      <c r="DC136" s="19"/>
      <c r="DD136" s="19"/>
      <c r="DE136" s="19"/>
      <c r="DF136" s="19"/>
      <c r="DG136" s="19"/>
      <c r="DH136" s="19"/>
      <c r="DI136" s="19"/>
      <c r="DJ136" s="19"/>
    </row>
    <row r="137" spans="1:114" ht="12.75">
      <c r="A137" s="61"/>
      <c r="B137" s="105" t="s">
        <v>88</v>
      </c>
      <c r="C137" s="111" t="s">
        <v>45</v>
      </c>
      <c r="D137" s="124"/>
      <c r="E137" s="125"/>
      <c r="F137" s="125"/>
      <c r="DC137" s="19"/>
      <c r="DD137" s="19"/>
      <c r="DE137" s="19"/>
      <c r="DF137" s="19"/>
      <c r="DG137" s="19"/>
      <c r="DH137" s="19"/>
      <c r="DI137" s="19"/>
      <c r="DJ137" s="19"/>
    </row>
    <row r="138" spans="1:114" ht="12.75">
      <c r="A138" s="61"/>
      <c r="B138" s="126"/>
      <c r="C138" s="126"/>
      <c r="D138" s="127"/>
      <c r="E138" s="125"/>
      <c r="F138" s="125"/>
      <c r="DC138" s="19"/>
      <c r="DD138" s="19"/>
      <c r="DE138" s="19"/>
      <c r="DF138" s="19"/>
      <c r="DG138" s="19"/>
      <c r="DH138" s="19"/>
      <c r="DI138" s="19"/>
      <c r="DJ138" s="19"/>
    </row>
    <row r="139" spans="1:114" ht="12.75">
      <c r="A139" s="61"/>
      <c r="B139" s="105" t="s">
        <v>89</v>
      </c>
      <c r="C139" s="111" t="s">
        <v>45</v>
      </c>
      <c r="D139" s="124"/>
      <c r="E139" s="125"/>
      <c r="F139" s="125"/>
      <c r="DC139" s="19"/>
      <c r="DD139" s="19"/>
      <c r="DE139" s="19"/>
      <c r="DF139" s="19"/>
      <c r="DG139" s="19"/>
      <c r="DH139" s="19"/>
      <c r="DI139" s="19"/>
      <c r="DJ139" s="19"/>
    </row>
    <row r="140" spans="1:114" ht="12.75">
      <c r="A140" s="61"/>
      <c r="B140" s="105"/>
      <c r="C140" s="111"/>
      <c r="D140" s="124"/>
      <c r="E140" s="125"/>
      <c r="F140" s="125"/>
      <c r="DC140" s="19"/>
      <c r="DD140" s="19"/>
      <c r="DE140" s="19"/>
      <c r="DF140" s="19"/>
      <c r="DG140" s="19"/>
      <c r="DH140" s="19"/>
      <c r="DI140" s="19"/>
      <c r="DJ140" s="19"/>
    </row>
    <row r="141" spans="1:114" ht="12.75">
      <c r="A141" s="61"/>
      <c r="B141" s="128" t="s">
        <v>90</v>
      </c>
      <c r="C141" s="111" t="s">
        <v>45</v>
      </c>
      <c r="D141" s="127"/>
      <c r="E141" s="125"/>
      <c r="F141" s="125"/>
      <c r="DC141" s="19"/>
      <c r="DD141" s="19"/>
      <c r="DE141" s="19"/>
      <c r="DF141" s="19"/>
      <c r="DG141" s="19"/>
      <c r="DH141" s="19"/>
      <c r="DI141" s="19"/>
      <c r="DJ141" s="19"/>
    </row>
    <row r="142" spans="1:114" ht="12.75">
      <c r="A142" s="61"/>
      <c r="B142" s="126"/>
      <c r="C142" s="126"/>
      <c r="D142" s="127"/>
      <c r="E142" s="125"/>
      <c r="F142" s="125"/>
      <c r="DC142" s="19"/>
      <c r="DD142" s="19"/>
      <c r="DE142" s="19"/>
      <c r="DF142" s="19"/>
      <c r="DG142" s="19"/>
      <c r="DH142" s="19"/>
      <c r="DI142" s="19"/>
      <c r="DJ142" s="19"/>
    </row>
    <row r="143" spans="1:114" ht="12.75">
      <c r="A143" s="61"/>
      <c r="B143" s="128" t="s">
        <v>91</v>
      </c>
      <c r="C143" s="111" t="s">
        <v>45</v>
      </c>
      <c r="D143" s="127"/>
      <c r="E143" s="125"/>
      <c r="F143" s="125"/>
      <c r="DC143" s="19"/>
      <c r="DD143" s="19"/>
      <c r="DE143" s="19"/>
      <c r="DF143" s="19"/>
      <c r="DG143" s="19"/>
      <c r="DH143" s="19"/>
      <c r="DI143" s="19"/>
      <c r="DJ143" s="19"/>
    </row>
    <row r="144" spans="1:114" ht="12.75">
      <c r="A144" s="61"/>
      <c r="B144" s="128"/>
      <c r="C144" s="126"/>
      <c r="D144" s="127"/>
      <c r="E144" s="125"/>
      <c r="F144" s="125"/>
      <c r="DC144" s="19"/>
      <c r="DD144" s="19"/>
      <c r="DE144" s="19"/>
      <c r="DF144" s="19"/>
      <c r="DG144" s="19"/>
      <c r="DH144" s="19"/>
      <c r="DI144" s="19"/>
      <c r="DJ144" s="19"/>
    </row>
    <row r="145" spans="1:114" ht="12.75">
      <c r="A145" s="61"/>
      <c r="B145" s="128" t="s">
        <v>92</v>
      </c>
      <c r="C145" s="111" t="s">
        <v>45</v>
      </c>
      <c r="D145" s="127"/>
      <c r="E145" s="125"/>
      <c r="F145" s="125"/>
      <c r="DC145" s="19"/>
      <c r="DD145" s="19"/>
      <c r="DE145" s="19"/>
      <c r="DF145" s="19"/>
      <c r="DG145" s="19"/>
      <c r="DH145" s="19"/>
      <c r="DI145" s="19"/>
      <c r="DJ145" s="19"/>
    </row>
    <row r="146" spans="1:114" ht="12.75">
      <c r="A146" s="61"/>
      <c r="B146" s="128"/>
      <c r="C146" s="126"/>
      <c r="D146" s="127"/>
      <c r="E146" s="125"/>
      <c r="F146" s="125"/>
      <c r="DC146" s="19"/>
      <c r="DD146" s="19"/>
      <c r="DE146" s="19"/>
      <c r="DF146" s="19"/>
      <c r="DG146" s="19"/>
      <c r="DH146" s="19"/>
      <c r="DI146" s="19"/>
      <c r="DJ146" s="19"/>
    </row>
    <row r="147" spans="1:114" ht="12.75">
      <c r="A147" s="61"/>
      <c r="B147" s="128" t="s">
        <v>93</v>
      </c>
      <c r="C147" s="111" t="s">
        <v>45</v>
      </c>
      <c r="D147" s="124"/>
      <c r="E147" s="125"/>
      <c r="F147" s="125"/>
      <c r="DC147" s="19"/>
      <c r="DD147" s="19"/>
      <c r="DE147" s="19"/>
      <c r="DF147" s="19"/>
      <c r="DG147" s="19"/>
      <c r="DH147" s="19"/>
      <c r="DI147" s="19"/>
      <c r="DJ147" s="19"/>
    </row>
    <row r="148" spans="1:114" ht="12.75">
      <c r="A148" s="61"/>
      <c r="B148" s="128"/>
      <c r="C148" s="111"/>
      <c r="D148" s="124"/>
      <c r="E148" s="125"/>
      <c r="F148" s="125"/>
      <c r="DC148" s="19"/>
      <c r="DD148" s="19"/>
      <c r="DE148" s="19"/>
      <c r="DF148" s="19"/>
      <c r="DG148" s="19"/>
      <c r="DH148" s="19"/>
      <c r="DI148" s="19"/>
      <c r="DJ148" s="19"/>
    </row>
    <row r="149" spans="1:114" ht="12.75">
      <c r="A149" s="61">
        <v>2.1</v>
      </c>
      <c r="B149" s="129" t="s">
        <v>94</v>
      </c>
      <c r="C149" s="97" t="s">
        <v>67</v>
      </c>
      <c r="D149" s="123">
        <v>1</v>
      </c>
      <c r="E149" s="108"/>
      <c r="F149" s="104">
        <f>E149*D149</f>
        <v>0</v>
      </c>
      <c r="DC149" s="19"/>
      <c r="DD149" s="19"/>
      <c r="DE149" s="19"/>
      <c r="DF149" s="19"/>
      <c r="DG149" s="19"/>
      <c r="DH149" s="19"/>
      <c r="DI149" s="19"/>
      <c r="DJ149" s="19"/>
    </row>
    <row r="150" spans="1:114" ht="12.75">
      <c r="A150" s="61"/>
      <c r="B150" s="130"/>
      <c r="C150" s="97"/>
      <c r="D150" s="123"/>
      <c r="E150" s="103"/>
      <c r="F150" s="104"/>
      <c r="DC150" s="19"/>
      <c r="DD150" s="19"/>
      <c r="DE150" s="19"/>
      <c r="DF150" s="19"/>
      <c r="DG150" s="19"/>
      <c r="DH150" s="19"/>
      <c r="DI150" s="19"/>
      <c r="DJ150" s="19"/>
    </row>
    <row r="151" spans="1:114" ht="42" customHeight="1">
      <c r="A151" s="61">
        <f>A149+0.1</f>
        <v>2.2</v>
      </c>
      <c r="B151" s="131" t="s">
        <v>95</v>
      </c>
      <c r="C151" s="97" t="s">
        <v>96</v>
      </c>
      <c r="D151" s="132"/>
      <c r="E151" s="108"/>
      <c r="F151" s="104" t="s">
        <v>70</v>
      </c>
      <c r="DC151" s="19"/>
      <c r="DD151" s="19"/>
      <c r="DE151" s="19"/>
      <c r="DF151" s="19"/>
      <c r="DG151" s="19"/>
      <c r="DH151" s="19"/>
      <c r="DI151" s="19"/>
      <c r="DJ151" s="19"/>
    </row>
    <row r="152" spans="1:114" ht="12.75">
      <c r="A152" s="61"/>
      <c r="B152" s="128"/>
      <c r="C152" s="97"/>
      <c r="D152" s="123"/>
      <c r="E152" s="103"/>
      <c r="F152" s="104"/>
      <c r="DC152" s="19"/>
      <c r="DD152" s="19"/>
      <c r="DE152" s="19"/>
      <c r="DF152" s="19"/>
      <c r="DG152" s="19"/>
      <c r="DH152" s="19"/>
      <c r="DI152" s="19"/>
      <c r="DJ152" s="19"/>
    </row>
    <row r="153" spans="1:114" ht="43.5" customHeight="1">
      <c r="A153" s="61">
        <f>A151+0.1</f>
        <v>2.3000000000000003</v>
      </c>
      <c r="B153" s="131" t="s">
        <v>97</v>
      </c>
      <c r="C153" s="97" t="s">
        <v>96</v>
      </c>
      <c r="D153" s="123">
        <v>6.2</v>
      </c>
      <c r="E153" s="108"/>
      <c r="F153" s="104">
        <f>E153*D153</f>
        <v>0</v>
      </c>
      <c r="DC153" s="19"/>
      <c r="DD153" s="19"/>
      <c r="DE153" s="19"/>
      <c r="DF153" s="19"/>
      <c r="DG153" s="19"/>
      <c r="DH153" s="19"/>
      <c r="DI153" s="19"/>
      <c r="DJ153" s="19"/>
    </row>
    <row r="154" spans="1:114" ht="12.75">
      <c r="A154" s="61"/>
      <c r="B154" s="128"/>
      <c r="C154" s="97"/>
      <c r="D154" s="123"/>
      <c r="E154" s="103"/>
      <c r="F154" s="104"/>
      <c r="DC154" s="19"/>
      <c r="DD154" s="19"/>
      <c r="DE154" s="19"/>
      <c r="DF154" s="19"/>
      <c r="DG154" s="19"/>
      <c r="DH154" s="19"/>
      <c r="DI154" s="19"/>
      <c r="DJ154" s="19"/>
    </row>
    <row r="155" spans="1:114" ht="12.75">
      <c r="A155" s="61">
        <f>A153+0.1</f>
        <v>2.4000000000000004</v>
      </c>
      <c r="B155" s="131" t="s">
        <v>98</v>
      </c>
      <c r="C155" s="97" t="s">
        <v>67</v>
      </c>
      <c r="D155" s="132">
        <v>1</v>
      </c>
      <c r="E155" s="108"/>
      <c r="F155" s="104">
        <f>E155*D155</f>
        <v>0</v>
      </c>
      <c r="DC155" s="19"/>
      <c r="DD155" s="19"/>
      <c r="DE155" s="19"/>
      <c r="DF155" s="19"/>
      <c r="DG155" s="19"/>
      <c r="DH155" s="19"/>
      <c r="DI155" s="19"/>
      <c r="DJ155" s="19"/>
    </row>
    <row r="156" spans="1:114" ht="12.75">
      <c r="A156" s="61"/>
      <c r="B156" s="128"/>
      <c r="C156" s="97"/>
      <c r="D156" s="123"/>
      <c r="E156" s="103"/>
      <c r="F156" s="104"/>
      <c r="DC156" s="19"/>
      <c r="DD156" s="19"/>
      <c r="DE156" s="19"/>
      <c r="DF156" s="19"/>
      <c r="DG156" s="19"/>
      <c r="DH156" s="19"/>
      <c r="DI156" s="19"/>
      <c r="DJ156" s="19"/>
    </row>
    <row r="157" spans="1:241" ht="12.75">
      <c r="A157" s="61">
        <v>2.5</v>
      </c>
      <c r="B157" s="131" t="s">
        <v>99</v>
      </c>
      <c r="C157" s="97" t="s">
        <v>96</v>
      </c>
      <c r="D157" s="132">
        <v>408</v>
      </c>
      <c r="E157" s="133"/>
      <c r="F157" s="134">
        <f>E157*D157</f>
        <v>0</v>
      </c>
      <c r="DC157" s="19"/>
      <c r="DD157" s="19"/>
      <c r="DE157" s="19"/>
      <c r="DF157" s="19"/>
      <c r="DG157" s="19"/>
      <c r="DH157" s="19"/>
      <c r="DI157" s="19"/>
      <c r="DJ157" s="19"/>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16"/>
      <c r="FD157" s="16"/>
      <c r="FE157" s="16"/>
      <c r="FF157" s="16"/>
      <c r="FG157" s="16"/>
      <c r="FH157" s="16"/>
      <c r="FI157" s="16"/>
      <c r="FJ157" s="16"/>
      <c r="FK157" s="16"/>
      <c r="FL157" s="16"/>
      <c r="FM157" s="16"/>
      <c r="FN157" s="16"/>
      <c r="FO157" s="16"/>
      <c r="FP157" s="16"/>
      <c r="FQ157" s="16"/>
      <c r="FR157" s="16"/>
      <c r="FS157" s="16"/>
      <c r="FT157" s="16"/>
      <c r="FU157" s="16"/>
      <c r="FV157" s="16"/>
      <c r="FW157" s="16"/>
      <c r="FX157" s="16"/>
      <c r="FY157" s="16"/>
      <c r="FZ157" s="16"/>
      <c r="GA157" s="16"/>
      <c r="GB157" s="16"/>
      <c r="GC157" s="16"/>
      <c r="GD157" s="16"/>
      <c r="GE157" s="16"/>
      <c r="GF157" s="16"/>
      <c r="GG157" s="16"/>
      <c r="GH157" s="16"/>
      <c r="GI157" s="16"/>
      <c r="GJ157" s="16"/>
      <c r="GK157" s="16"/>
      <c r="GL157" s="16"/>
      <c r="GM157" s="16"/>
      <c r="GN157" s="16"/>
      <c r="GO157" s="16"/>
      <c r="GP157" s="16"/>
      <c r="GQ157" s="16"/>
      <c r="GR157" s="16"/>
      <c r="GS157" s="16"/>
      <c r="GT157" s="16"/>
      <c r="GU157" s="16"/>
      <c r="GV157" s="16"/>
      <c r="GW157" s="16"/>
      <c r="GX157" s="16"/>
      <c r="GY157" s="16"/>
      <c r="GZ157" s="16"/>
      <c r="HA157" s="16"/>
      <c r="HB157" s="16"/>
      <c r="HC157" s="16"/>
      <c r="HD157" s="16"/>
      <c r="HE157" s="16"/>
      <c r="HF157" s="16"/>
      <c r="HG157" s="16"/>
      <c r="HH157" s="16"/>
      <c r="HI157" s="16"/>
      <c r="HJ157" s="16"/>
      <c r="HK157" s="16"/>
      <c r="HL157" s="16"/>
      <c r="HM157" s="16"/>
      <c r="HN157" s="16"/>
      <c r="HO157" s="16"/>
      <c r="HP157" s="16"/>
      <c r="HQ157" s="16"/>
      <c r="HR157" s="16"/>
      <c r="HS157" s="16"/>
      <c r="HT157" s="16"/>
      <c r="HU157" s="16"/>
      <c r="HV157" s="16"/>
      <c r="HW157" s="16"/>
      <c r="HX157" s="16"/>
      <c r="HY157" s="16"/>
      <c r="HZ157" s="16"/>
      <c r="IA157" s="16"/>
      <c r="IB157" s="16"/>
      <c r="IC157" s="16"/>
      <c r="ID157" s="16"/>
      <c r="IE157" s="16"/>
      <c r="IF157" s="16"/>
      <c r="IG157" s="16"/>
    </row>
    <row r="158" spans="1:114" ht="12.75">
      <c r="A158" s="61"/>
      <c r="B158" s="128"/>
      <c r="C158" s="97"/>
      <c r="D158" s="123"/>
      <c r="E158" s="103"/>
      <c r="F158" s="104">
        <f>E158*D158</f>
        <v>0</v>
      </c>
      <c r="DC158" s="19"/>
      <c r="DD158" s="19"/>
      <c r="DE158" s="19"/>
      <c r="DF158" s="19"/>
      <c r="DG158" s="19"/>
      <c r="DH158" s="19"/>
      <c r="DI158" s="19"/>
      <c r="DJ158" s="19"/>
    </row>
    <row r="159" spans="1:114" ht="12.75">
      <c r="A159" s="61">
        <f>A157+0.1</f>
        <v>2.6</v>
      </c>
      <c r="B159" s="131" t="s">
        <v>100</v>
      </c>
      <c r="C159" s="97" t="s">
        <v>96</v>
      </c>
      <c r="D159" s="123">
        <v>183.92700000000002</v>
      </c>
      <c r="E159" s="108"/>
      <c r="F159" s="104">
        <f>E159*D159</f>
        <v>0</v>
      </c>
      <c r="DC159" s="19"/>
      <c r="DD159" s="19"/>
      <c r="DE159" s="19"/>
      <c r="DF159" s="19"/>
      <c r="DG159" s="19"/>
      <c r="DH159" s="19"/>
      <c r="DI159" s="19"/>
      <c r="DJ159" s="19"/>
    </row>
    <row r="160" spans="1:114" ht="12.75">
      <c r="A160" s="61"/>
      <c r="B160" s="81"/>
      <c r="C160" s="97"/>
      <c r="D160" s="123"/>
      <c r="E160" s="103"/>
      <c r="F160" s="104">
        <f>E160*D160</f>
        <v>0</v>
      </c>
      <c r="DC160" s="19"/>
      <c r="DD160" s="19"/>
      <c r="DE160" s="19"/>
      <c r="DF160" s="19"/>
      <c r="DG160" s="19"/>
      <c r="DH160" s="19"/>
      <c r="DI160" s="19"/>
      <c r="DJ160" s="19"/>
    </row>
    <row r="161" spans="1:114" ht="12.75">
      <c r="A161" s="61">
        <f>A159+0.1</f>
        <v>2.7</v>
      </c>
      <c r="B161" s="131" t="s">
        <v>101</v>
      </c>
      <c r="C161" s="97" t="s">
        <v>96</v>
      </c>
      <c r="D161" s="132">
        <v>150</v>
      </c>
      <c r="E161" s="108"/>
      <c r="F161" s="104">
        <f>E161*D161</f>
        <v>0</v>
      </c>
      <c r="DC161" s="19"/>
      <c r="DD161" s="19"/>
      <c r="DE161" s="19"/>
      <c r="DF161" s="19"/>
      <c r="DG161" s="19"/>
      <c r="DH161" s="19"/>
      <c r="DI161" s="19"/>
      <c r="DJ161" s="19"/>
    </row>
    <row r="162" spans="1:114" ht="12.75">
      <c r="A162" s="61"/>
      <c r="B162" s="81"/>
      <c r="C162" s="97"/>
      <c r="D162" s="123"/>
      <c r="E162" s="103"/>
      <c r="F162" s="104"/>
      <c r="DC162" s="19"/>
      <c r="DD162" s="19"/>
      <c r="DE162" s="19"/>
      <c r="DF162" s="19"/>
      <c r="DG162" s="19"/>
      <c r="DH162" s="19"/>
      <c r="DI162" s="19"/>
      <c r="DJ162" s="19"/>
    </row>
    <row r="163" spans="1:114" ht="12.75">
      <c r="A163" s="61">
        <f>A161+0.1</f>
        <v>2.8000000000000003</v>
      </c>
      <c r="B163" s="128" t="s">
        <v>102</v>
      </c>
      <c r="C163" s="97" t="s">
        <v>96</v>
      </c>
      <c r="D163" s="123">
        <v>137.6765</v>
      </c>
      <c r="E163" s="108"/>
      <c r="F163" s="104">
        <f>E163*D163</f>
        <v>0</v>
      </c>
      <c r="DC163" s="19"/>
      <c r="DD163" s="19"/>
      <c r="DE163" s="19"/>
      <c r="DF163" s="19"/>
      <c r="DG163" s="19"/>
      <c r="DH163" s="19"/>
      <c r="DI163" s="19"/>
      <c r="DJ163" s="19"/>
    </row>
    <row r="164" spans="1:114" ht="12.75">
      <c r="A164" s="61"/>
      <c r="B164" s="131"/>
      <c r="C164" s="97"/>
      <c r="D164" s="123"/>
      <c r="E164" s="103"/>
      <c r="F164" s="104">
        <f>E164*D164</f>
        <v>0</v>
      </c>
      <c r="DC164" s="19"/>
      <c r="DD164" s="19"/>
      <c r="DE164" s="19"/>
      <c r="DF164" s="19"/>
      <c r="DG164" s="19"/>
      <c r="DH164" s="19"/>
      <c r="DI164" s="19"/>
      <c r="DJ164" s="19"/>
    </row>
    <row r="165" spans="1:114" ht="12.75">
      <c r="A165" s="61">
        <v>2.9</v>
      </c>
      <c r="B165" s="128" t="s">
        <v>103</v>
      </c>
      <c r="C165" s="97" t="s">
        <v>67</v>
      </c>
      <c r="D165" s="123">
        <v>1</v>
      </c>
      <c r="E165" s="108"/>
      <c r="F165" s="104">
        <f>E165*D165</f>
        <v>0</v>
      </c>
      <c r="DC165" s="19"/>
      <c r="DD165" s="19"/>
      <c r="DE165" s="19"/>
      <c r="DF165" s="19"/>
      <c r="DG165" s="19"/>
      <c r="DH165" s="19"/>
      <c r="DI165" s="19"/>
      <c r="DJ165" s="19"/>
    </row>
    <row r="166" spans="1:114" ht="12.75">
      <c r="A166" s="135"/>
      <c r="B166" s="128"/>
      <c r="C166" s="97"/>
      <c r="D166" s="123"/>
      <c r="E166" s="103"/>
      <c r="F166" s="104">
        <f>E166*D166</f>
        <v>0</v>
      </c>
      <c r="DC166" s="19"/>
      <c r="DD166" s="19"/>
      <c r="DE166" s="19"/>
      <c r="DF166" s="19"/>
      <c r="DG166" s="19"/>
      <c r="DH166" s="19"/>
      <c r="DI166" s="19"/>
      <c r="DJ166" s="19"/>
    </row>
    <row r="167" spans="1:114" ht="12.75">
      <c r="A167" s="135">
        <v>2.1</v>
      </c>
      <c r="B167" s="128" t="s">
        <v>104</v>
      </c>
      <c r="C167" s="97" t="s">
        <v>67</v>
      </c>
      <c r="D167" s="132">
        <v>1</v>
      </c>
      <c r="E167" s="108"/>
      <c r="F167" s="104">
        <f>E167*D167</f>
        <v>0</v>
      </c>
      <c r="DC167" s="19"/>
      <c r="DD167" s="19"/>
      <c r="DE167" s="19"/>
      <c r="DF167" s="19"/>
      <c r="DG167" s="19"/>
      <c r="DH167" s="19"/>
      <c r="DI167" s="19"/>
      <c r="DJ167" s="19"/>
    </row>
    <row r="168" spans="1:114" ht="12.75">
      <c r="A168" s="135"/>
      <c r="B168" s="128" t="s">
        <v>105</v>
      </c>
      <c r="C168" s="97"/>
      <c r="D168" s="123"/>
      <c r="E168" s="103"/>
      <c r="F168" s="104">
        <f>E168*D168</f>
        <v>0</v>
      </c>
      <c r="DC168" s="19"/>
      <c r="DD168" s="19"/>
      <c r="DE168" s="19"/>
      <c r="DF168" s="19"/>
      <c r="DG168" s="19"/>
      <c r="DH168" s="19"/>
      <c r="DI168" s="19"/>
      <c r="DJ168" s="19"/>
    </row>
    <row r="169" spans="1:114" ht="12.75">
      <c r="A169" s="61"/>
      <c r="B169" s="81" t="s">
        <v>106</v>
      </c>
      <c r="C169" s="97"/>
      <c r="D169" s="123"/>
      <c r="E169" s="103"/>
      <c r="F169" s="104">
        <f>E169*D169</f>
        <v>0</v>
      </c>
      <c r="DC169" s="19"/>
      <c r="DD169" s="19"/>
      <c r="DE169" s="19"/>
      <c r="DF169" s="19"/>
      <c r="DG169" s="19"/>
      <c r="DH169" s="19"/>
      <c r="DI169" s="19"/>
      <c r="DJ169" s="19"/>
    </row>
    <row r="170" spans="1:114" ht="12.75">
      <c r="A170" s="135"/>
      <c r="B170" s="81" t="s">
        <v>107</v>
      </c>
      <c r="C170" s="97"/>
      <c r="D170" s="123"/>
      <c r="E170" s="103"/>
      <c r="F170" s="104">
        <f>E170*D170</f>
        <v>0</v>
      </c>
      <c r="DC170" s="19"/>
      <c r="DD170" s="19"/>
      <c r="DE170" s="19"/>
      <c r="DF170" s="19"/>
      <c r="DG170" s="19"/>
      <c r="DH170" s="19"/>
      <c r="DI170" s="19"/>
      <c r="DJ170" s="19"/>
    </row>
    <row r="171" spans="1:114" ht="12.75">
      <c r="A171" s="115"/>
      <c r="B171" s="116" t="s">
        <v>108</v>
      </c>
      <c r="C171" s="117"/>
      <c r="D171" s="94"/>
      <c r="E171" s="118"/>
      <c r="F171" s="119">
        <f>SUM(F149:F170)</f>
        <v>0</v>
      </c>
      <c r="DC171" s="19"/>
      <c r="DD171" s="19"/>
      <c r="DE171" s="19"/>
      <c r="DF171" s="19"/>
      <c r="DG171" s="19"/>
      <c r="DH171" s="19"/>
      <c r="DI171" s="19"/>
      <c r="DJ171" s="19"/>
    </row>
    <row r="172" spans="1:114" ht="12.75">
      <c r="A172" s="135"/>
      <c r="B172" s="81"/>
      <c r="C172" s="97"/>
      <c r="D172" s="123"/>
      <c r="E172" s="103"/>
      <c r="F172" s="104"/>
      <c r="DC172" s="19"/>
      <c r="DD172" s="19"/>
      <c r="DE172" s="19"/>
      <c r="DF172" s="19"/>
      <c r="DG172" s="19"/>
      <c r="DH172" s="19"/>
      <c r="DI172" s="19"/>
      <c r="DJ172" s="19"/>
    </row>
    <row r="173" spans="1:114" ht="12.75">
      <c r="A173" s="91"/>
      <c r="B173" s="92" t="s">
        <v>109</v>
      </c>
      <c r="C173" s="93"/>
      <c r="D173" s="94"/>
      <c r="E173" s="94"/>
      <c r="F173" s="95"/>
      <c r="DC173" s="19"/>
      <c r="DD173" s="19"/>
      <c r="DE173" s="19"/>
      <c r="DF173" s="19"/>
      <c r="DG173" s="19"/>
      <c r="DH173" s="19"/>
      <c r="DI173" s="19"/>
      <c r="DJ173" s="19"/>
    </row>
    <row r="174" spans="1:114" ht="12.75">
      <c r="A174" s="135"/>
      <c r="B174" s="81"/>
      <c r="C174" s="97"/>
      <c r="D174" s="123"/>
      <c r="E174" s="103"/>
      <c r="F174" s="104"/>
      <c r="DC174" s="19"/>
      <c r="DD174" s="19"/>
      <c r="DE174" s="19"/>
      <c r="DF174" s="19"/>
      <c r="DG174" s="19"/>
      <c r="DH174" s="19"/>
      <c r="DI174" s="19"/>
      <c r="DJ174" s="19"/>
    </row>
    <row r="175" spans="1:114" ht="12.75">
      <c r="A175" s="124"/>
      <c r="B175" s="105" t="s">
        <v>86</v>
      </c>
      <c r="C175" s="136" t="s">
        <v>45</v>
      </c>
      <c r="D175" s="124"/>
      <c r="E175" s="125"/>
      <c r="F175" s="125"/>
      <c r="DC175" s="19"/>
      <c r="DD175" s="19"/>
      <c r="DE175" s="19"/>
      <c r="DF175" s="19"/>
      <c r="DG175" s="19"/>
      <c r="DH175" s="19"/>
      <c r="DI175" s="19"/>
      <c r="DJ175" s="19"/>
    </row>
    <row r="176" spans="1:114" ht="12.75">
      <c r="A176" s="127"/>
      <c r="B176" s="126"/>
      <c r="C176" s="126"/>
      <c r="D176" s="127"/>
      <c r="E176" s="125"/>
      <c r="F176" s="125"/>
      <c r="DC176" s="19"/>
      <c r="DD176" s="19"/>
      <c r="DE176" s="19"/>
      <c r="DF176" s="19"/>
      <c r="DG176" s="19"/>
      <c r="DH176" s="19"/>
      <c r="DI176" s="19"/>
      <c r="DJ176" s="19"/>
    </row>
    <row r="177" spans="1:114" ht="12.75">
      <c r="A177" s="124"/>
      <c r="B177" s="105" t="s">
        <v>110</v>
      </c>
      <c r="C177" s="136" t="s">
        <v>45</v>
      </c>
      <c r="D177" s="124"/>
      <c r="E177" s="125"/>
      <c r="F177" s="125"/>
      <c r="DC177" s="19"/>
      <c r="DD177" s="19"/>
      <c r="DE177" s="19"/>
      <c r="DF177" s="19"/>
      <c r="DG177" s="19"/>
      <c r="DH177" s="19"/>
      <c r="DI177" s="19"/>
      <c r="DJ177" s="19"/>
    </row>
    <row r="178" spans="1:114" ht="12.75">
      <c r="A178" s="127"/>
      <c r="B178" s="126"/>
      <c r="C178" s="126"/>
      <c r="D178" s="127"/>
      <c r="E178" s="125"/>
      <c r="F178" s="125"/>
      <c r="DC178" s="19"/>
      <c r="DD178" s="19"/>
      <c r="DE178" s="19"/>
      <c r="DF178" s="19"/>
      <c r="DG178" s="19"/>
      <c r="DH178" s="19"/>
      <c r="DI178" s="19"/>
      <c r="DJ178" s="19"/>
    </row>
    <row r="179" spans="1:114" ht="12.75">
      <c r="A179" s="124"/>
      <c r="B179" s="105" t="s">
        <v>111</v>
      </c>
      <c r="C179" s="136" t="s">
        <v>45</v>
      </c>
      <c r="D179" s="124"/>
      <c r="E179" s="125"/>
      <c r="F179" s="125"/>
      <c r="DC179" s="19"/>
      <c r="DD179" s="19"/>
      <c r="DE179" s="19"/>
      <c r="DF179" s="19"/>
      <c r="DG179" s="19"/>
      <c r="DH179" s="19"/>
      <c r="DI179" s="19"/>
      <c r="DJ179" s="19"/>
    </row>
    <row r="180" spans="1:114" ht="12.75">
      <c r="A180" s="127"/>
      <c r="B180" s="126"/>
      <c r="C180" s="126"/>
      <c r="D180" s="127"/>
      <c r="E180" s="125"/>
      <c r="F180" s="125"/>
      <c r="DC180" s="19"/>
      <c r="DD180" s="19"/>
      <c r="DE180" s="19"/>
      <c r="DF180" s="19"/>
      <c r="DG180" s="19"/>
      <c r="DH180" s="19"/>
      <c r="DI180" s="19"/>
      <c r="DJ180" s="19"/>
    </row>
    <row r="181" spans="1:114" ht="12.75">
      <c r="A181" s="127"/>
      <c r="B181" s="105" t="s">
        <v>112</v>
      </c>
      <c r="C181" s="126"/>
      <c r="D181" s="127"/>
      <c r="E181" s="125"/>
      <c r="F181" s="125"/>
      <c r="DC181" s="19"/>
      <c r="DD181" s="19"/>
      <c r="DE181" s="19"/>
      <c r="DF181" s="19"/>
      <c r="DG181" s="19"/>
      <c r="DH181" s="19"/>
      <c r="DI181" s="19"/>
      <c r="DJ181" s="19"/>
    </row>
    <row r="182" spans="1:114" ht="12.75">
      <c r="A182" s="127"/>
      <c r="B182" s="126"/>
      <c r="C182" s="126"/>
      <c r="D182" s="127"/>
      <c r="E182" s="125"/>
      <c r="F182" s="125"/>
      <c r="DC182" s="19"/>
      <c r="DD182" s="19"/>
      <c r="DE182" s="19"/>
      <c r="DF182" s="19"/>
      <c r="DG182" s="19"/>
      <c r="DH182" s="19"/>
      <c r="DI182" s="19"/>
      <c r="DJ182" s="19"/>
    </row>
    <row r="183" spans="1:114" ht="12.75">
      <c r="A183" s="127"/>
      <c r="B183" s="126"/>
      <c r="C183" s="126"/>
      <c r="D183" s="127"/>
      <c r="E183" s="125"/>
      <c r="F183" s="125"/>
      <c r="DC183" s="19"/>
      <c r="DD183" s="19"/>
      <c r="DE183" s="19"/>
      <c r="DF183" s="19"/>
      <c r="DG183" s="19"/>
      <c r="DH183" s="19"/>
      <c r="DI183" s="19"/>
      <c r="DJ183" s="19"/>
    </row>
    <row r="184" spans="1:114" ht="12.75">
      <c r="A184" s="137">
        <v>3.1</v>
      </c>
      <c r="B184" s="105" t="s">
        <v>113</v>
      </c>
      <c r="C184" s="97" t="s">
        <v>114</v>
      </c>
      <c r="D184" s="138">
        <v>22.14</v>
      </c>
      <c r="E184" s="139"/>
      <c r="F184" s="139">
        <f>E184*D184</f>
        <v>0</v>
      </c>
      <c r="DC184" s="19"/>
      <c r="DD184" s="19"/>
      <c r="DE184" s="19"/>
      <c r="DF184" s="19"/>
      <c r="DG184" s="19"/>
      <c r="DH184" s="19"/>
      <c r="DI184" s="19"/>
      <c r="DJ184" s="19"/>
    </row>
    <row r="185" spans="1:114" ht="12.75">
      <c r="A185" s="127"/>
      <c r="B185" s="126"/>
      <c r="C185" s="126"/>
      <c r="D185" s="127"/>
      <c r="E185" s="125"/>
      <c r="F185" s="125"/>
      <c r="DC185" s="19"/>
      <c r="DD185" s="19"/>
      <c r="DE185" s="19"/>
      <c r="DF185" s="19"/>
      <c r="DG185" s="19"/>
      <c r="DH185" s="19"/>
      <c r="DI185" s="19"/>
      <c r="DJ185" s="19"/>
    </row>
    <row r="186" spans="1:114" ht="12.75">
      <c r="A186" s="137">
        <f>A184+0.1</f>
        <v>3.2</v>
      </c>
      <c r="B186" s="105" t="s">
        <v>115</v>
      </c>
      <c r="C186" s="111" t="s">
        <v>67</v>
      </c>
      <c r="D186" s="138">
        <v>1</v>
      </c>
      <c r="E186" s="139"/>
      <c r="F186" s="139">
        <f>E186*D186</f>
        <v>0</v>
      </c>
      <c r="DC186" s="19"/>
      <c r="DD186" s="19"/>
      <c r="DE186" s="19"/>
      <c r="DF186" s="19"/>
      <c r="DG186" s="19"/>
      <c r="DH186" s="19"/>
      <c r="DI186" s="19"/>
      <c r="DJ186" s="19"/>
    </row>
    <row r="187" spans="1:114" ht="12.75">
      <c r="A187" s="127"/>
      <c r="B187" s="126"/>
      <c r="C187" s="126"/>
      <c r="D187" s="127"/>
      <c r="E187" s="125"/>
      <c r="F187" s="125"/>
      <c r="DC187" s="19"/>
      <c r="DD187" s="19"/>
      <c r="DE187" s="19"/>
      <c r="DF187" s="19"/>
      <c r="DG187" s="19"/>
      <c r="DH187" s="19"/>
      <c r="DI187" s="19"/>
      <c r="DJ187" s="19"/>
    </row>
    <row r="188" spans="1:114" ht="12.75">
      <c r="A188" s="137">
        <f>A186+0.1</f>
        <v>3.3000000000000003</v>
      </c>
      <c r="B188" s="105" t="s">
        <v>116</v>
      </c>
      <c r="C188" s="97" t="s">
        <v>96</v>
      </c>
      <c r="D188" s="138">
        <v>0</v>
      </c>
      <c r="E188" s="140"/>
      <c r="F188" s="139" t="s">
        <v>70</v>
      </c>
      <c r="DC188" s="19"/>
      <c r="DD188" s="19"/>
      <c r="DE188" s="19"/>
      <c r="DF188" s="19"/>
      <c r="DG188" s="19"/>
      <c r="DH188" s="19"/>
      <c r="DI188" s="19"/>
      <c r="DJ188" s="19"/>
    </row>
    <row r="189" spans="1:114" ht="12.75">
      <c r="A189" s="127"/>
      <c r="B189" s="126"/>
      <c r="C189" s="126"/>
      <c r="D189" s="127"/>
      <c r="E189" s="125"/>
      <c r="F189" s="125"/>
      <c r="DC189" s="19"/>
      <c r="DD189" s="19"/>
      <c r="DE189" s="19"/>
      <c r="DF189" s="19"/>
      <c r="DG189" s="19"/>
      <c r="DH189" s="19"/>
      <c r="DI189" s="19"/>
      <c r="DJ189" s="19"/>
    </row>
    <row r="190" spans="1:114" ht="12.75">
      <c r="A190" s="137">
        <f>A188+0.1</f>
        <v>3.4000000000000004</v>
      </c>
      <c r="B190" s="105" t="s">
        <v>117</v>
      </c>
      <c r="C190" s="111" t="s">
        <v>118</v>
      </c>
      <c r="D190" s="138"/>
      <c r="E190" s="139"/>
      <c r="F190" s="139" t="s">
        <v>70</v>
      </c>
      <c r="DC190" s="19"/>
      <c r="DD190" s="19"/>
      <c r="DE190" s="19"/>
      <c r="DF190" s="19"/>
      <c r="DG190" s="19"/>
      <c r="DH190" s="19"/>
      <c r="DI190" s="19"/>
      <c r="DJ190" s="19"/>
    </row>
    <row r="191" spans="1:114" ht="12.75">
      <c r="A191" s="127"/>
      <c r="B191" s="141" t="s">
        <v>119</v>
      </c>
      <c r="C191" s="126"/>
      <c r="D191" s="127"/>
      <c r="E191" s="125"/>
      <c r="F191" s="125"/>
      <c r="DC191" s="19"/>
      <c r="DD191" s="19"/>
      <c r="DE191" s="19"/>
      <c r="DF191" s="19"/>
      <c r="DG191" s="19"/>
      <c r="DH191" s="19"/>
      <c r="DI191" s="19"/>
      <c r="DJ191" s="19"/>
    </row>
    <row r="192" spans="1:114" ht="12.75">
      <c r="A192" s="127"/>
      <c r="B192" s="106" t="s">
        <v>120</v>
      </c>
      <c r="C192" s="126"/>
      <c r="D192" s="127"/>
      <c r="E192" s="125"/>
      <c r="F192" s="125"/>
      <c r="DC192" s="19"/>
      <c r="DD192" s="19"/>
      <c r="DE192" s="19"/>
      <c r="DF192" s="19"/>
      <c r="DG192" s="19"/>
      <c r="DH192" s="19"/>
      <c r="DI192" s="19"/>
      <c r="DJ192" s="19"/>
    </row>
    <row r="193" spans="1:114" ht="12.75">
      <c r="A193" s="127"/>
      <c r="B193" s="126"/>
      <c r="C193" s="126"/>
      <c r="D193" s="127"/>
      <c r="E193" s="125"/>
      <c r="F193" s="125"/>
      <c r="DC193" s="19"/>
      <c r="DD193" s="19"/>
      <c r="DE193" s="19"/>
      <c r="DF193" s="19"/>
      <c r="DG193" s="19"/>
      <c r="DH193" s="19"/>
      <c r="DI193" s="19"/>
      <c r="DJ193" s="19"/>
    </row>
    <row r="194" spans="1:114" ht="12.75">
      <c r="A194" s="137">
        <f>A190+0.1</f>
        <v>3.5000000000000004</v>
      </c>
      <c r="B194" s="142" t="s">
        <v>121</v>
      </c>
      <c r="C194" s="97" t="s">
        <v>114</v>
      </c>
      <c r="D194" s="138">
        <v>0</v>
      </c>
      <c r="E194" s="139"/>
      <c r="F194" s="139" t="s">
        <v>70</v>
      </c>
      <c r="DC194" s="19"/>
      <c r="DD194" s="19"/>
      <c r="DE194" s="19"/>
      <c r="DF194" s="19"/>
      <c r="DG194" s="19"/>
      <c r="DH194" s="19"/>
      <c r="DI194" s="19"/>
      <c r="DJ194" s="19"/>
    </row>
    <row r="195" spans="1:114" ht="12.75">
      <c r="A195" s="135"/>
      <c r="B195" s="81"/>
      <c r="C195" s="97"/>
      <c r="D195" s="143"/>
      <c r="E195" s="133"/>
      <c r="F195" s="144"/>
      <c r="DC195" s="19"/>
      <c r="DD195" s="19"/>
      <c r="DE195" s="19"/>
      <c r="DF195" s="19"/>
      <c r="DG195" s="19"/>
      <c r="DH195" s="19"/>
      <c r="DI195" s="19"/>
      <c r="DJ195" s="19"/>
    </row>
    <row r="196" spans="1:181" ht="12.75">
      <c r="A196" s="115"/>
      <c r="B196" s="116" t="s">
        <v>122</v>
      </c>
      <c r="C196" s="117"/>
      <c r="D196" s="94"/>
      <c r="E196" s="118"/>
      <c r="F196" s="119">
        <f>SUM(F184:F194)</f>
        <v>0</v>
      </c>
      <c r="DC196" s="19"/>
      <c r="DD196" s="19"/>
      <c r="DE196" s="19"/>
      <c r="DF196" s="19"/>
      <c r="DG196" s="19"/>
      <c r="DH196" s="19"/>
      <c r="DI196" s="19"/>
      <c r="DJ196" s="19"/>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16"/>
      <c r="FD196" s="16"/>
      <c r="FE196" s="16"/>
      <c r="FF196" s="16"/>
      <c r="FG196" s="16"/>
      <c r="FH196" s="16"/>
      <c r="FI196" s="16"/>
      <c r="FJ196" s="16"/>
      <c r="FK196" s="16"/>
      <c r="FL196" s="16"/>
      <c r="FM196" s="16"/>
      <c r="FN196" s="16"/>
      <c r="FO196" s="16"/>
      <c r="FP196" s="16"/>
      <c r="FQ196" s="16"/>
      <c r="FR196" s="16"/>
      <c r="FS196" s="16"/>
      <c r="FT196" s="16"/>
      <c r="FU196" s="16"/>
      <c r="FV196" s="16"/>
      <c r="FW196" s="16"/>
      <c r="FX196" s="16"/>
      <c r="FY196" s="16"/>
    </row>
    <row r="197" spans="1:114" ht="12.75">
      <c r="A197" s="61"/>
      <c r="B197" s="145"/>
      <c r="C197" s="97"/>
      <c r="D197" s="120"/>
      <c r="E197" s="121"/>
      <c r="F197" s="122"/>
      <c r="DC197" s="19"/>
      <c r="DD197" s="19"/>
      <c r="DE197" s="19"/>
      <c r="DF197" s="19"/>
      <c r="DG197" s="19"/>
      <c r="DH197" s="19"/>
      <c r="DI197" s="19"/>
      <c r="DJ197" s="19"/>
    </row>
    <row r="198" spans="1:114" ht="12.75">
      <c r="A198" s="91"/>
      <c r="B198" s="92" t="s">
        <v>48</v>
      </c>
      <c r="C198" s="93"/>
      <c r="D198" s="94"/>
      <c r="E198" s="94"/>
      <c r="F198" s="95"/>
      <c r="DC198" s="19"/>
      <c r="DD198" s="19"/>
      <c r="DE198" s="19"/>
      <c r="DF198" s="19"/>
      <c r="DG198" s="19"/>
      <c r="DH198" s="19"/>
      <c r="DI198" s="19"/>
      <c r="DJ198" s="19"/>
    </row>
    <row r="199" spans="1:114" ht="12.75">
      <c r="A199" s="61"/>
      <c r="B199" s="146" t="s">
        <v>123</v>
      </c>
      <c r="C199" s="97"/>
      <c r="D199" s="123"/>
      <c r="E199" s="103"/>
      <c r="F199" s="104"/>
      <c r="DC199" s="19"/>
      <c r="DD199" s="19"/>
      <c r="DE199" s="19"/>
      <c r="DF199" s="19"/>
      <c r="DG199" s="19"/>
      <c r="DH199" s="19"/>
      <c r="DI199" s="19"/>
      <c r="DJ199" s="19"/>
    </row>
    <row r="200" spans="1:114" ht="12.75">
      <c r="A200" s="124"/>
      <c r="B200" s="105" t="s">
        <v>124</v>
      </c>
      <c r="C200" s="111" t="s">
        <v>45</v>
      </c>
      <c r="D200" s="124"/>
      <c r="E200" s="125"/>
      <c r="F200" s="125"/>
      <c r="DC200" s="19"/>
      <c r="DD200" s="19"/>
      <c r="DE200" s="19"/>
      <c r="DF200" s="19"/>
      <c r="DG200" s="19"/>
      <c r="DH200" s="19"/>
      <c r="DI200" s="19"/>
      <c r="DJ200" s="19"/>
    </row>
    <row r="201" spans="1:114" ht="12.75">
      <c r="A201" s="127"/>
      <c r="B201" s="126"/>
      <c r="C201" s="126"/>
      <c r="D201" s="127"/>
      <c r="E201" s="125"/>
      <c r="F201" s="125"/>
      <c r="DC201" s="19"/>
      <c r="DD201" s="19"/>
      <c r="DE201" s="19"/>
      <c r="DF201" s="19"/>
      <c r="DG201" s="19"/>
      <c r="DH201" s="19"/>
      <c r="DI201" s="19"/>
      <c r="DJ201" s="19"/>
    </row>
    <row r="202" spans="1:114" ht="12.75">
      <c r="A202" s="124"/>
      <c r="B202" s="105" t="s">
        <v>125</v>
      </c>
      <c r="C202" s="111" t="s">
        <v>45</v>
      </c>
      <c r="D202" s="124"/>
      <c r="E202" s="125"/>
      <c r="F202" s="125"/>
      <c r="DC202" s="19"/>
      <c r="DD202" s="19"/>
      <c r="DE202" s="19"/>
      <c r="DF202" s="19"/>
      <c r="DG202" s="19"/>
      <c r="DH202" s="19"/>
      <c r="DI202" s="19"/>
      <c r="DJ202" s="19"/>
    </row>
    <row r="203" spans="1:114" ht="12.75">
      <c r="A203" s="127"/>
      <c r="B203" s="126"/>
      <c r="C203" s="126"/>
      <c r="D203" s="127"/>
      <c r="E203" s="125"/>
      <c r="F203" s="125"/>
      <c r="DC203" s="19"/>
      <c r="DD203" s="19"/>
      <c r="DE203" s="19"/>
      <c r="DF203" s="19"/>
      <c r="DG203" s="19"/>
      <c r="DH203" s="19"/>
      <c r="DI203" s="19"/>
      <c r="DJ203" s="19"/>
    </row>
    <row r="204" spans="1:114" ht="12.75">
      <c r="A204" s="147"/>
      <c r="B204" s="105" t="s">
        <v>126</v>
      </c>
      <c r="C204" s="111" t="s">
        <v>45</v>
      </c>
      <c r="D204" s="147"/>
      <c r="E204" s="125"/>
      <c r="F204" s="125"/>
      <c r="DC204" s="19"/>
      <c r="DD204" s="19"/>
      <c r="DE204" s="19"/>
      <c r="DF204" s="19"/>
      <c r="DG204" s="19"/>
      <c r="DH204" s="19"/>
      <c r="DI204" s="19"/>
      <c r="DJ204" s="19"/>
    </row>
    <row r="205" spans="1:114" ht="12.75">
      <c r="A205" s="127"/>
      <c r="B205" s="126"/>
      <c r="C205" s="126"/>
      <c r="D205" s="127"/>
      <c r="E205" s="125"/>
      <c r="F205" s="125"/>
      <c r="DC205" s="19"/>
      <c r="DD205" s="19"/>
      <c r="DE205" s="19"/>
      <c r="DF205" s="19"/>
      <c r="DG205" s="19"/>
      <c r="DH205" s="19"/>
      <c r="DI205" s="19"/>
      <c r="DJ205" s="19"/>
    </row>
    <row r="206" spans="1:114" ht="12.75">
      <c r="A206" s="148"/>
      <c r="B206" s="149" t="s">
        <v>127</v>
      </c>
      <c r="C206" s="150" t="s">
        <v>45</v>
      </c>
      <c r="D206" s="148"/>
      <c r="E206" s="151"/>
      <c r="F206" s="151"/>
      <c r="DC206" s="19"/>
      <c r="DD206" s="19"/>
      <c r="DE206" s="19"/>
      <c r="DF206" s="19"/>
      <c r="DG206" s="19"/>
      <c r="DH206" s="19"/>
      <c r="DI206" s="19"/>
      <c r="DJ206" s="19"/>
    </row>
    <row r="207" spans="1:114" ht="12.75">
      <c r="A207" s="127"/>
      <c r="B207" s="126"/>
      <c r="C207" s="126"/>
      <c r="D207" s="127"/>
      <c r="E207" s="125"/>
      <c r="F207" s="125"/>
      <c r="DC207" s="19"/>
      <c r="DD207" s="19"/>
      <c r="DE207" s="19"/>
      <c r="DF207" s="19"/>
      <c r="DG207" s="19"/>
      <c r="DH207" s="19"/>
      <c r="DI207" s="19"/>
      <c r="DJ207" s="19"/>
    </row>
    <row r="208" spans="1:114" ht="12.75">
      <c r="A208" s="124"/>
      <c r="B208" s="105" t="s">
        <v>128</v>
      </c>
      <c r="C208" s="111" t="s">
        <v>45</v>
      </c>
      <c r="D208" s="124"/>
      <c r="E208" s="125"/>
      <c r="F208" s="125"/>
      <c r="DC208" s="19"/>
      <c r="DD208" s="19"/>
      <c r="DE208" s="19"/>
      <c r="DF208" s="19"/>
      <c r="DG208" s="19"/>
      <c r="DH208" s="19"/>
      <c r="DI208" s="19"/>
      <c r="DJ208" s="19"/>
    </row>
    <row r="209" spans="1:114" ht="12.75">
      <c r="A209" s="127"/>
      <c r="B209" s="126"/>
      <c r="C209" s="126"/>
      <c r="D209" s="127"/>
      <c r="E209" s="125"/>
      <c r="F209" s="125"/>
      <c r="DC209" s="19"/>
      <c r="DD209" s="19"/>
      <c r="DE209" s="19"/>
      <c r="DF209" s="19"/>
      <c r="DG209" s="19"/>
      <c r="DH209" s="19"/>
      <c r="DI209" s="19"/>
      <c r="DJ209" s="19"/>
    </row>
    <row r="210" spans="1:114" ht="12.75">
      <c r="A210" s="127"/>
      <c r="B210" s="141" t="s">
        <v>129</v>
      </c>
      <c r="C210" s="126"/>
      <c r="D210" s="127"/>
      <c r="E210" s="125"/>
      <c r="F210" s="125"/>
      <c r="DC210" s="19"/>
      <c r="DD210" s="19"/>
      <c r="DE210" s="19"/>
      <c r="DF210" s="19"/>
      <c r="DG210" s="19"/>
      <c r="DH210" s="19"/>
      <c r="DI210" s="19"/>
      <c r="DJ210" s="19"/>
    </row>
    <row r="211" spans="1:114" ht="12.75">
      <c r="A211" s="127"/>
      <c r="B211" s="126"/>
      <c r="C211" s="126"/>
      <c r="D211" s="127"/>
      <c r="E211" s="125"/>
      <c r="F211" s="125"/>
      <c r="DC211" s="19"/>
      <c r="DD211" s="19"/>
      <c r="DE211" s="19"/>
      <c r="DF211" s="19"/>
      <c r="DG211" s="19"/>
      <c r="DH211" s="19"/>
      <c r="DI211" s="19"/>
      <c r="DJ211" s="19"/>
    </row>
    <row r="212" spans="1:114" ht="12.75">
      <c r="A212" s="127"/>
      <c r="B212" s="106" t="s">
        <v>130</v>
      </c>
      <c r="C212" s="126"/>
      <c r="D212" s="127"/>
      <c r="E212" s="125"/>
      <c r="F212" s="125"/>
      <c r="DC212" s="19"/>
      <c r="DD212" s="19"/>
      <c r="DE212" s="19"/>
      <c r="DF212" s="19"/>
      <c r="DG212" s="19"/>
      <c r="DH212" s="19"/>
      <c r="DI212" s="19"/>
      <c r="DJ212" s="19"/>
    </row>
    <row r="213" spans="1:114" ht="12.75">
      <c r="A213" s="127"/>
      <c r="B213" s="126"/>
      <c r="C213" s="126"/>
      <c r="D213" s="127"/>
      <c r="E213" s="125"/>
      <c r="F213" s="125"/>
      <c r="DC213" s="19"/>
      <c r="DD213" s="19"/>
      <c r="DE213" s="19"/>
      <c r="DF213" s="19"/>
      <c r="DG213" s="19"/>
      <c r="DH213" s="19"/>
      <c r="DI213" s="19"/>
      <c r="DJ213" s="19"/>
    </row>
    <row r="214" spans="1:114" ht="12.75">
      <c r="A214" s="137">
        <v>4.1</v>
      </c>
      <c r="B214" s="105" t="s">
        <v>131</v>
      </c>
      <c r="C214" s="97" t="s">
        <v>114</v>
      </c>
      <c r="D214" s="138">
        <v>8.736</v>
      </c>
      <c r="E214" s="139"/>
      <c r="F214" s="139">
        <f>E214*D214</f>
        <v>0</v>
      </c>
      <c r="DC214" s="19"/>
      <c r="DD214" s="19"/>
      <c r="DE214" s="19"/>
      <c r="DF214" s="19"/>
      <c r="DG214" s="19"/>
      <c r="DH214" s="19"/>
      <c r="DI214" s="19"/>
      <c r="DJ214" s="19"/>
    </row>
    <row r="215" spans="1:114" ht="12.75">
      <c r="A215" s="127"/>
      <c r="B215" s="126"/>
      <c r="C215" s="126"/>
      <c r="D215" s="127"/>
      <c r="E215" s="125"/>
      <c r="F215" s="125"/>
      <c r="DC215" s="19"/>
      <c r="DD215" s="19"/>
      <c r="DE215" s="19"/>
      <c r="DF215" s="19"/>
      <c r="DG215" s="19"/>
      <c r="DH215" s="19"/>
      <c r="DI215" s="19"/>
      <c r="DJ215" s="19"/>
    </row>
    <row r="216" spans="1:114" ht="12.75">
      <c r="A216" s="137">
        <f>A214+0.1</f>
        <v>4.199999999999999</v>
      </c>
      <c r="B216" s="105" t="s">
        <v>132</v>
      </c>
      <c r="C216" s="97" t="s">
        <v>114</v>
      </c>
      <c r="D216" s="138">
        <v>4.125</v>
      </c>
      <c r="E216" s="139"/>
      <c r="F216" s="139">
        <f>E216*D216</f>
        <v>0</v>
      </c>
      <c r="DC216" s="19"/>
      <c r="DD216" s="19"/>
      <c r="DE216" s="19"/>
      <c r="DF216" s="19"/>
      <c r="DG216" s="19"/>
      <c r="DH216" s="19"/>
      <c r="DI216" s="19"/>
      <c r="DJ216" s="19"/>
    </row>
    <row r="217" spans="1:114" ht="12.75">
      <c r="A217" s="127"/>
      <c r="B217" s="126"/>
      <c r="C217" s="126"/>
      <c r="D217" s="127"/>
      <c r="E217" s="125"/>
      <c r="F217" s="125"/>
      <c r="DC217" s="19"/>
      <c r="DD217" s="19"/>
      <c r="DE217" s="19"/>
      <c r="DF217" s="19"/>
      <c r="DG217" s="19"/>
      <c r="DH217" s="19"/>
      <c r="DI217" s="19"/>
      <c r="DJ217" s="19"/>
    </row>
    <row r="218" spans="1:114" ht="12.75">
      <c r="A218" s="127">
        <v>4.3</v>
      </c>
      <c r="B218" s="126" t="s">
        <v>133</v>
      </c>
      <c r="C218" s="97" t="s">
        <v>114</v>
      </c>
      <c r="D218" s="138">
        <v>22.797801250000006</v>
      </c>
      <c r="E218" s="139"/>
      <c r="F218" s="139">
        <f>E218*D218</f>
        <v>0</v>
      </c>
      <c r="DC218" s="19"/>
      <c r="DD218" s="19"/>
      <c r="DE218" s="19"/>
      <c r="DF218" s="19"/>
      <c r="DG218" s="19"/>
      <c r="DH218" s="19"/>
      <c r="DI218" s="19"/>
      <c r="DJ218" s="19"/>
    </row>
    <row r="219" spans="1:114" ht="12.75">
      <c r="A219" s="127"/>
      <c r="B219" s="126"/>
      <c r="C219" s="126"/>
      <c r="D219" s="127"/>
      <c r="E219" s="125"/>
      <c r="F219" s="125"/>
      <c r="DC219" s="19"/>
      <c r="DD219" s="19"/>
      <c r="DE219" s="19"/>
      <c r="DF219" s="19"/>
      <c r="DG219" s="19"/>
      <c r="DH219" s="19"/>
      <c r="DI219" s="19"/>
      <c r="DJ219" s="19"/>
    </row>
    <row r="220" spans="1:114" ht="12.75">
      <c r="A220" s="127"/>
      <c r="B220" s="141" t="s">
        <v>134</v>
      </c>
      <c r="C220" s="126"/>
      <c r="D220" s="127"/>
      <c r="E220" s="125"/>
      <c r="F220" s="125"/>
      <c r="DC220" s="19"/>
      <c r="DD220" s="19"/>
      <c r="DE220" s="19"/>
      <c r="DF220" s="19"/>
      <c r="DG220" s="19"/>
      <c r="DH220" s="19"/>
      <c r="DI220" s="19"/>
      <c r="DJ220" s="19"/>
    </row>
    <row r="221" spans="1:114" ht="12.75">
      <c r="A221" s="127"/>
      <c r="B221" s="126"/>
      <c r="C221" s="126"/>
      <c r="D221" s="127"/>
      <c r="E221" s="125"/>
      <c r="F221" s="125"/>
      <c r="DC221" s="19"/>
      <c r="DD221" s="19"/>
      <c r="DE221" s="19"/>
      <c r="DF221" s="19"/>
      <c r="DG221" s="19"/>
      <c r="DH221" s="19"/>
      <c r="DI221" s="19"/>
      <c r="DJ221" s="19"/>
    </row>
    <row r="222" spans="1:114" ht="12.75">
      <c r="A222" s="124"/>
      <c r="B222" s="105" t="s">
        <v>135</v>
      </c>
      <c r="C222" s="152"/>
      <c r="D222" s="124"/>
      <c r="E222" s="125"/>
      <c r="F222" s="125"/>
      <c r="DC222" s="19"/>
      <c r="DD222" s="19"/>
      <c r="DE222" s="19"/>
      <c r="DF222" s="19"/>
      <c r="DG222" s="19"/>
      <c r="DH222" s="19"/>
      <c r="DI222" s="19"/>
      <c r="DJ222" s="19"/>
    </row>
    <row r="223" spans="1:114" ht="12.75">
      <c r="A223" s="127"/>
      <c r="B223" s="105" t="s">
        <v>136</v>
      </c>
      <c r="C223" s="126"/>
      <c r="D223" s="127"/>
      <c r="E223" s="125"/>
      <c r="F223" s="125"/>
      <c r="DC223" s="19"/>
      <c r="DD223" s="19"/>
      <c r="DE223" s="19"/>
      <c r="DF223" s="19"/>
      <c r="DG223" s="19"/>
      <c r="DH223" s="19"/>
      <c r="DI223" s="19"/>
      <c r="DJ223" s="19"/>
    </row>
    <row r="224" spans="1:114" ht="12.75">
      <c r="A224" s="127"/>
      <c r="B224" s="105" t="s">
        <v>137</v>
      </c>
      <c r="C224" s="126"/>
      <c r="D224" s="127"/>
      <c r="E224" s="125"/>
      <c r="F224" s="125"/>
      <c r="DC224" s="19"/>
      <c r="DD224" s="19"/>
      <c r="DE224" s="19"/>
      <c r="DF224" s="19"/>
      <c r="DG224" s="19"/>
      <c r="DH224" s="19"/>
      <c r="DI224" s="19"/>
      <c r="DJ224" s="19"/>
    </row>
    <row r="225" spans="1:114" ht="12.75">
      <c r="A225" s="127"/>
      <c r="B225" s="126"/>
      <c r="C225" s="126"/>
      <c r="D225" s="127"/>
      <c r="E225" s="125"/>
      <c r="F225" s="125"/>
      <c r="DC225" s="19"/>
      <c r="DD225" s="19"/>
      <c r="DE225" s="19"/>
      <c r="DF225" s="19"/>
      <c r="DG225" s="19"/>
      <c r="DH225" s="19"/>
      <c r="DI225" s="19"/>
      <c r="DJ225" s="19"/>
    </row>
    <row r="226" spans="1:114" ht="12.75">
      <c r="A226" s="127"/>
      <c r="B226" s="106" t="s">
        <v>130</v>
      </c>
      <c r="C226" s="126"/>
      <c r="D226" s="127"/>
      <c r="E226" s="125"/>
      <c r="F226" s="125"/>
      <c r="DC226" s="19"/>
      <c r="DD226" s="19"/>
      <c r="DE226" s="19"/>
      <c r="DF226" s="19"/>
      <c r="DG226" s="19"/>
      <c r="DH226" s="19"/>
      <c r="DI226" s="19"/>
      <c r="DJ226" s="19"/>
    </row>
    <row r="227" spans="1:114" ht="12.75">
      <c r="A227" s="127"/>
      <c r="B227" s="126"/>
      <c r="C227" s="126"/>
      <c r="D227" s="127"/>
      <c r="E227" s="125"/>
      <c r="F227" s="125"/>
      <c r="DC227" s="19"/>
      <c r="DD227" s="19"/>
      <c r="DE227" s="19"/>
      <c r="DF227" s="19"/>
      <c r="DG227" s="19"/>
      <c r="DH227" s="19"/>
      <c r="DI227" s="19"/>
      <c r="DJ227" s="19"/>
    </row>
    <row r="228" spans="1:114" ht="12.75">
      <c r="A228" s="137">
        <v>4.4</v>
      </c>
      <c r="B228" s="105" t="s">
        <v>131</v>
      </c>
      <c r="C228" s="111" t="s">
        <v>138</v>
      </c>
      <c r="D228" s="138">
        <v>729.612</v>
      </c>
      <c r="E228" s="140"/>
      <c r="F228" s="139">
        <f>E228*D228</f>
        <v>0</v>
      </c>
      <c r="DC228" s="19"/>
      <c r="DD228" s="19"/>
      <c r="DE228" s="19"/>
      <c r="DF228" s="19"/>
      <c r="DG228" s="19"/>
      <c r="DH228" s="19"/>
      <c r="DI228" s="19"/>
      <c r="DJ228" s="19"/>
    </row>
    <row r="229" spans="1:114" ht="12.75">
      <c r="A229" s="127"/>
      <c r="B229" s="126"/>
      <c r="C229" s="126"/>
      <c r="D229" s="127"/>
      <c r="E229" s="125"/>
      <c r="F229" s="125"/>
      <c r="DC229" s="19"/>
      <c r="DD229" s="19"/>
      <c r="DE229" s="19"/>
      <c r="DF229" s="19"/>
      <c r="DG229" s="19"/>
      <c r="DH229" s="19"/>
      <c r="DI229" s="19"/>
      <c r="DJ229" s="19"/>
    </row>
    <row r="230" spans="1:114" ht="12.75">
      <c r="A230" s="127"/>
      <c r="B230" s="126"/>
      <c r="C230" s="126"/>
      <c r="D230" s="127"/>
      <c r="E230" s="125"/>
      <c r="F230" s="125"/>
      <c r="DC230" s="19"/>
      <c r="DD230" s="19"/>
      <c r="DE230" s="19"/>
      <c r="DF230" s="19"/>
      <c r="DG230" s="19"/>
      <c r="DH230" s="19"/>
      <c r="DI230" s="19"/>
      <c r="DJ230" s="19"/>
    </row>
    <row r="231" spans="1:114" ht="12.75">
      <c r="A231" s="127"/>
      <c r="B231" s="141" t="s">
        <v>139</v>
      </c>
      <c r="C231" s="126"/>
      <c r="D231" s="127"/>
      <c r="E231" s="125"/>
      <c r="F231" s="125"/>
      <c r="DC231" s="19"/>
      <c r="DD231" s="19"/>
      <c r="DE231" s="19"/>
      <c r="DF231" s="19"/>
      <c r="DG231" s="19"/>
      <c r="DH231" s="19"/>
      <c r="DI231" s="19"/>
      <c r="DJ231" s="19"/>
    </row>
    <row r="232" spans="1:114" ht="12.75">
      <c r="A232" s="127"/>
      <c r="B232" s="126"/>
      <c r="C232" s="126"/>
      <c r="D232" s="127"/>
      <c r="E232" s="125"/>
      <c r="F232" s="125"/>
      <c r="DC232" s="19"/>
      <c r="DD232" s="19"/>
      <c r="DE232" s="19"/>
      <c r="DF232" s="19"/>
      <c r="DG232" s="19"/>
      <c r="DH232" s="19"/>
      <c r="DI232" s="19"/>
      <c r="DJ232" s="19"/>
    </row>
    <row r="233" spans="1:114" ht="12.75">
      <c r="A233" s="147"/>
      <c r="B233" s="106" t="s">
        <v>140</v>
      </c>
      <c r="C233" s="153"/>
      <c r="D233" s="147"/>
      <c r="E233" s="125"/>
      <c r="F233" s="125"/>
      <c r="DC233" s="19"/>
      <c r="DD233" s="19"/>
      <c r="DE233" s="19"/>
      <c r="DF233" s="19"/>
      <c r="DG233" s="19"/>
      <c r="DH233" s="19"/>
      <c r="DI233" s="19"/>
      <c r="DJ233" s="19"/>
    </row>
    <row r="234" spans="1:114" ht="12.75">
      <c r="A234" s="127"/>
      <c r="B234" s="126"/>
      <c r="C234" s="126"/>
      <c r="D234" s="127"/>
      <c r="E234" s="125"/>
      <c r="F234" s="125"/>
      <c r="DC234" s="19"/>
      <c r="DD234" s="19"/>
      <c r="DE234" s="19"/>
      <c r="DF234" s="19"/>
      <c r="DG234" s="19"/>
      <c r="DH234" s="19"/>
      <c r="DI234" s="19"/>
      <c r="DJ234" s="19"/>
    </row>
    <row r="235" spans="1:114" ht="12.75">
      <c r="A235" s="137">
        <v>4.5</v>
      </c>
      <c r="B235" s="105" t="s">
        <v>131</v>
      </c>
      <c r="C235" s="154" t="s">
        <v>141</v>
      </c>
      <c r="D235" s="138">
        <v>34</v>
      </c>
      <c r="E235" s="139"/>
      <c r="F235" s="139">
        <f>E235*D235</f>
        <v>0</v>
      </c>
      <c r="DC235" s="19"/>
      <c r="DD235" s="19"/>
      <c r="DE235" s="19"/>
      <c r="DF235" s="19"/>
      <c r="DG235" s="19"/>
      <c r="DH235" s="19"/>
      <c r="DI235" s="19"/>
      <c r="DJ235" s="19"/>
    </row>
    <row r="236" spans="1:114" ht="12.75">
      <c r="A236" s="155"/>
      <c r="B236" s="126"/>
      <c r="C236" s="126"/>
      <c r="D236" s="127"/>
      <c r="E236" s="125"/>
      <c r="F236" s="125"/>
      <c r="DC236" s="19"/>
      <c r="DD236" s="19"/>
      <c r="DE236" s="19"/>
      <c r="DF236" s="19"/>
      <c r="DG236" s="19"/>
      <c r="DH236" s="19"/>
      <c r="DI236" s="19"/>
      <c r="DJ236" s="19"/>
    </row>
    <row r="237" spans="1:114" ht="12.75">
      <c r="A237" s="155" t="s">
        <v>142</v>
      </c>
      <c r="B237" s="156" t="s">
        <v>143</v>
      </c>
      <c r="C237" s="126"/>
      <c r="D237" s="127"/>
      <c r="E237" s="125"/>
      <c r="F237" s="125"/>
      <c r="DC237" s="19"/>
      <c r="DD237" s="19"/>
      <c r="DE237" s="19"/>
      <c r="DF237" s="19"/>
      <c r="DG237" s="19"/>
      <c r="DH237" s="19"/>
      <c r="DI237" s="19"/>
      <c r="DJ237" s="19"/>
    </row>
    <row r="238" spans="1:114" ht="12.75">
      <c r="A238" s="155"/>
      <c r="B238" s="126"/>
      <c r="C238" s="126"/>
      <c r="D238" s="127"/>
      <c r="E238" s="125"/>
      <c r="F238" s="125"/>
      <c r="DC238" s="19"/>
      <c r="DD238" s="19"/>
      <c r="DE238" s="19"/>
      <c r="DF238" s="19"/>
      <c r="DG238" s="19"/>
      <c r="DH238" s="19"/>
      <c r="DI238" s="19"/>
      <c r="DJ238" s="19"/>
    </row>
    <row r="239" spans="1:114" ht="12.75">
      <c r="A239" s="157">
        <v>4.6</v>
      </c>
      <c r="B239" s="158" t="s">
        <v>144</v>
      </c>
      <c r="C239" s="159" t="s">
        <v>118</v>
      </c>
      <c r="D239" s="138">
        <v>10</v>
      </c>
      <c r="E239" s="139"/>
      <c r="F239" s="139">
        <f>E239*D239</f>
        <v>0</v>
      </c>
      <c r="DC239" s="19"/>
      <c r="DD239" s="19"/>
      <c r="DE239" s="19"/>
      <c r="DF239" s="19"/>
      <c r="DG239" s="19"/>
      <c r="DH239" s="19"/>
      <c r="DI239" s="19"/>
      <c r="DJ239" s="19"/>
    </row>
    <row r="240" spans="1:114" ht="12.75">
      <c r="A240" s="157"/>
      <c r="B240" s="160"/>
      <c r="C240" s="159"/>
      <c r="D240" s="161"/>
      <c r="E240" s="162"/>
      <c r="F240" s="125"/>
      <c r="DC240" s="19"/>
      <c r="DD240" s="19"/>
      <c r="DE240" s="19"/>
      <c r="DF240" s="19"/>
      <c r="DG240" s="19"/>
      <c r="DH240" s="19"/>
      <c r="DI240" s="19"/>
      <c r="DJ240" s="19"/>
    </row>
    <row r="241" spans="1:114" ht="12.75">
      <c r="A241" s="157">
        <v>4.7</v>
      </c>
      <c r="B241" s="158" t="s">
        <v>145</v>
      </c>
      <c r="C241" s="159" t="s">
        <v>118</v>
      </c>
      <c r="D241" s="138"/>
      <c r="E241" s="139"/>
      <c r="F241" s="139" t="s">
        <v>70</v>
      </c>
      <c r="DC241" s="19"/>
      <c r="DD241" s="19"/>
      <c r="DE241" s="19"/>
      <c r="DF241" s="19"/>
      <c r="DG241" s="19"/>
      <c r="DH241" s="19"/>
      <c r="DI241" s="19"/>
      <c r="DJ241" s="19"/>
    </row>
    <row r="242" spans="1:114" ht="12.75">
      <c r="A242" s="61"/>
      <c r="B242" s="128"/>
      <c r="C242" s="97"/>
      <c r="D242" s="132"/>
      <c r="E242" s="103"/>
      <c r="F242" s="134"/>
      <c r="DC242" s="19"/>
      <c r="DD242" s="19"/>
      <c r="DE242" s="19"/>
      <c r="DF242" s="19"/>
      <c r="DG242" s="19"/>
      <c r="DH242" s="19"/>
      <c r="DI242" s="19"/>
      <c r="DJ242" s="19"/>
    </row>
    <row r="243" spans="1:114" ht="12.75">
      <c r="A243" s="61"/>
      <c r="B243" s="163"/>
      <c r="C243" s="97"/>
      <c r="D243" s="132"/>
      <c r="E243" s="103"/>
      <c r="F243" s="134"/>
      <c r="DC243" s="19"/>
      <c r="DD243" s="19"/>
      <c r="DE243" s="19"/>
      <c r="DF243" s="19"/>
      <c r="DG243" s="19"/>
      <c r="DH243" s="19"/>
      <c r="DI243" s="19"/>
      <c r="DJ243" s="19"/>
    </row>
    <row r="244" spans="1:114" ht="12.75">
      <c r="A244" s="61">
        <v>4.8</v>
      </c>
      <c r="B244" s="131" t="s">
        <v>146</v>
      </c>
      <c r="C244" s="97" t="s">
        <v>67</v>
      </c>
      <c r="D244" s="132">
        <v>2</v>
      </c>
      <c r="E244" s="108"/>
      <c r="F244" s="104">
        <f>E244*D244</f>
        <v>0</v>
      </c>
      <c r="DC244" s="19"/>
      <c r="DD244" s="19"/>
      <c r="DE244" s="19"/>
      <c r="DF244" s="19"/>
      <c r="DG244" s="19"/>
      <c r="DH244" s="19"/>
      <c r="DI244" s="19"/>
      <c r="DJ244" s="19"/>
    </row>
    <row r="245" spans="1:114" ht="12.75">
      <c r="A245" s="61"/>
      <c r="B245" s="131"/>
      <c r="C245" s="97"/>
      <c r="D245" s="132"/>
      <c r="E245" s="103"/>
      <c r="F245" s="104">
        <f>E245*D245</f>
        <v>0</v>
      </c>
      <c r="DC245" s="19"/>
      <c r="DD245" s="19"/>
      <c r="DE245" s="19"/>
      <c r="DF245" s="19"/>
      <c r="DG245" s="19"/>
      <c r="DH245" s="19"/>
      <c r="DI245" s="19"/>
      <c r="DJ245" s="19"/>
    </row>
    <row r="246" spans="1:114" ht="12.75">
      <c r="A246" s="61">
        <v>4.9</v>
      </c>
      <c r="B246" s="131" t="s">
        <v>147</v>
      </c>
      <c r="C246" s="97" t="s">
        <v>67</v>
      </c>
      <c r="D246" s="132">
        <v>2</v>
      </c>
      <c r="E246" s="108"/>
      <c r="F246" s="104">
        <f>E246*D246</f>
        <v>0</v>
      </c>
      <c r="DC246" s="19"/>
      <c r="DD246" s="19"/>
      <c r="DE246" s="19"/>
      <c r="DF246" s="19"/>
      <c r="DG246" s="19"/>
      <c r="DH246" s="19"/>
      <c r="DI246" s="19"/>
      <c r="DJ246" s="19"/>
    </row>
    <row r="247" spans="1:114" ht="12.75">
      <c r="A247" s="61"/>
      <c r="B247" s="131"/>
      <c r="C247" s="97"/>
      <c r="D247" s="132"/>
      <c r="E247" s="103"/>
      <c r="F247" s="104"/>
      <c r="DC247" s="19"/>
      <c r="DD247" s="19"/>
      <c r="DE247" s="19"/>
      <c r="DF247" s="19"/>
      <c r="DG247" s="19"/>
      <c r="DH247" s="19"/>
      <c r="DI247" s="19"/>
      <c r="DJ247" s="19"/>
    </row>
    <row r="248" spans="1:114" ht="12.75">
      <c r="A248" s="135">
        <v>4.1</v>
      </c>
      <c r="B248" s="131" t="s">
        <v>148</v>
      </c>
      <c r="C248" s="97" t="s">
        <v>67</v>
      </c>
      <c r="D248" s="132">
        <v>1</v>
      </c>
      <c r="E248" s="108"/>
      <c r="F248" s="104">
        <f>E248*D248</f>
        <v>0</v>
      </c>
      <c r="DC248" s="19"/>
      <c r="DD248" s="19"/>
      <c r="DE248" s="19"/>
      <c r="DF248" s="19"/>
      <c r="DG248" s="19"/>
      <c r="DH248" s="19"/>
      <c r="DI248" s="19"/>
      <c r="DJ248" s="19"/>
    </row>
    <row r="249" spans="1:114" ht="12.75">
      <c r="A249" s="61"/>
      <c r="B249" s="131"/>
      <c r="C249" s="97"/>
      <c r="D249" s="132"/>
      <c r="E249" s="103"/>
      <c r="F249" s="104"/>
      <c r="DC249" s="19"/>
      <c r="DD249" s="19"/>
      <c r="DE249" s="19"/>
      <c r="DF249" s="19"/>
      <c r="DG249" s="19"/>
      <c r="DH249" s="19"/>
      <c r="DI249" s="19"/>
      <c r="DJ249" s="19"/>
    </row>
    <row r="250" spans="1:114" ht="12.75">
      <c r="A250" s="115"/>
      <c r="B250" s="116" t="s">
        <v>149</v>
      </c>
      <c r="C250" s="117"/>
      <c r="D250" s="94"/>
      <c r="E250" s="118"/>
      <c r="F250" s="119">
        <f>SUM(F203:F249)</f>
        <v>0</v>
      </c>
      <c r="DC250" s="19"/>
      <c r="DD250" s="19"/>
      <c r="DE250" s="19"/>
      <c r="DF250" s="19"/>
      <c r="DG250" s="19"/>
      <c r="DH250" s="19"/>
      <c r="DI250" s="19"/>
      <c r="DJ250" s="19"/>
    </row>
    <row r="251" spans="1:114" ht="12.75">
      <c r="A251" s="61"/>
      <c r="B251" s="81"/>
      <c r="C251" s="97"/>
      <c r="D251" s="120"/>
      <c r="E251" s="121"/>
      <c r="F251" s="122"/>
      <c r="DC251" s="19"/>
      <c r="DD251" s="19"/>
      <c r="DE251" s="19"/>
      <c r="DF251" s="19"/>
      <c r="DG251" s="19"/>
      <c r="DH251" s="19"/>
      <c r="DI251" s="19"/>
      <c r="DJ251" s="19"/>
    </row>
    <row r="252" spans="1:114" ht="12.75">
      <c r="A252" s="61"/>
      <c r="B252" s="81"/>
      <c r="C252" s="97"/>
      <c r="D252" s="123"/>
      <c r="E252" s="103"/>
      <c r="F252" s="104"/>
      <c r="DC252" s="19"/>
      <c r="DD252" s="19"/>
      <c r="DE252" s="19"/>
      <c r="DF252" s="19"/>
      <c r="DG252" s="19"/>
      <c r="DH252" s="19"/>
      <c r="DI252" s="19"/>
      <c r="DJ252" s="19"/>
    </row>
    <row r="253" spans="1:114" ht="12.75">
      <c r="A253" s="91"/>
      <c r="B253" s="92" t="s">
        <v>49</v>
      </c>
      <c r="C253" s="93"/>
      <c r="D253" s="94"/>
      <c r="E253" s="94"/>
      <c r="F253" s="95"/>
      <c r="DC253" s="19"/>
      <c r="DD253" s="19"/>
      <c r="DE253" s="19"/>
      <c r="DF253" s="19"/>
      <c r="DG253" s="19"/>
      <c r="DH253" s="19"/>
      <c r="DI253" s="19"/>
      <c r="DJ253" s="19"/>
    </row>
    <row r="254" spans="1:114" ht="12.75">
      <c r="A254" s="61"/>
      <c r="B254" s="141"/>
      <c r="C254" s="97"/>
      <c r="D254" s="123"/>
      <c r="E254" s="103"/>
      <c r="F254" s="104"/>
      <c r="DC254" s="19"/>
      <c r="DD254" s="19"/>
      <c r="DE254" s="19"/>
      <c r="DF254" s="19"/>
      <c r="DG254" s="19"/>
      <c r="DH254" s="19"/>
      <c r="DI254" s="19"/>
      <c r="DJ254" s="19"/>
    </row>
    <row r="255" spans="1:114" ht="12.75">
      <c r="A255" s="124"/>
      <c r="B255" s="105" t="s">
        <v>150</v>
      </c>
      <c r="C255" s="111" t="s">
        <v>45</v>
      </c>
      <c r="D255" s="124"/>
      <c r="E255" s="125"/>
      <c r="F255" s="125"/>
      <c r="DC255" s="19"/>
      <c r="DD255" s="19"/>
      <c r="DE255" s="19"/>
      <c r="DF255" s="19"/>
      <c r="DG255" s="19"/>
      <c r="DH255" s="19"/>
      <c r="DI255" s="19"/>
      <c r="DJ255" s="19"/>
    </row>
    <row r="256" spans="1:114" ht="12.75">
      <c r="A256" s="127"/>
      <c r="B256" s="126"/>
      <c r="C256" s="126"/>
      <c r="D256" s="127"/>
      <c r="E256" s="125"/>
      <c r="F256" s="125"/>
      <c r="DC256" s="19"/>
      <c r="DD256" s="19"/>
      <c r="DE256" s="19"/>
      <c r="DF256" s="19"/>
      <c r="DG256" s="19"/>
      <c r="DH256" s="19"/>
      <c r="DI256" s="19"/>
      <c r="DJ256" s="19"/>
    </row>
    <row r="257" spans="1:114" ht="12.75">
      <c r="A257" s="124"/>
      <c r="B257" s="105" t="s">
        <v>151</v>
      </c>
      <c r="C257" s="111" t="s">
        <v>45</v>
      </c>
      <c r="D257" s="124"/>
      <c r="E257" s="125"/>
      <c r="F257" s="125"/>
      <c r="DC257" s="19"/>
      <c r="DD257" s="19"/>
      <c r="DE257" s="19"/>
      <c r="DF257" s="19"/>
      <c r="DG257" s="19"/>
      <c r="DH257" s="19"/>
      <c r="DI257" s="19"/>
      <c r="DJ257" s="19"/>
    </row>
    <row r="258" spans="1:114" ht="12.75">
      <c r="A258" s="127"/>
      <c r="B258" s="126"/>
      <c r="C258" s="126"/>
      <c r="D258" s="127"/>
      <c r="E258" s="125"/>
      <c r="F258" s="125"/>
      <c r="DC258" s="19"/>
      <c r="DD258" s="19"/>
      <c r="DE258" s="19"/>
      <c r="DF258" s="19"/>
      <c r="DG258" s="19"/>
      <c r="DH258" s="19"/>
      <c r="DI258" s="19"/>
      <c r="DJ258" s="19"/>
    </row>
    <row r="259" spans="1:114" ht="12.75">
      <c r="A259" s="127"/>
      <c r="B259" s="105" t="s">
        <v>152</v>
      </c>
      <c r="C259" s="126"/>
      <c r="D259" s="127"/>
      <c r="E259" s="125"/>
      <c r="F259" s="125"/>
      <c r="DC259" s="19"/>
      <c r="DD259" s="19"/>
      <c r="DE259" s="19"/>
      <c r="DF259" s="19"/>
      <c r="DG259" s="19"/>
      <c r="DH259" s="19"/>
      <c r="DI259" s="19"/>
      <c r="DJ259" s="19"/>
    </row>
    <row r="260" spans="1:114" ht="12.75">
      <c r="A260" s="127"/>
      <c r="B260" s="105" t="s">
        <v>153</v>
      </c>
      <c r="C260" s="126"/>
      <c r="D260" s="127"/>
      <c r="E260" s="125"/>
      <c r="F260" s="125"/>
      <c r="DC260" s="19"/>
      <c r="DD260" s="19"/>
      <c r="DE260" s="19"/>
      <c r="DF260" s="19"/>
      <c r="DG260" s="19"/>
      <c r="DH260" s="19"/>
      <c r="DI260" s="19"/>
      <c r="DJ260" s="19"/>
    </row>
    <row r="261" spans="1:114" ht="12.75">
      <c r="A261" s="127"/>
      <c r="B261" s="105" t="s">
        <v>154</v>
      </c>
      <c r="C261" s="126"/>
      <c r="D261" s="127"/>
      <c r="E261" s="125"/>
      <c r="F261" s="125"/>
      <c r="DC261" s="19"/>
      <c r="DD261" s="19"/>
      <c r="DE261" s="19"/>
      <c r="DF261" s="19"/>
      <c r="DG261" s="19"/>
      <c r="DH261" s="19"/>
      <c r="DI261" s="19"/>
      <c r="DJ261" s="19"/>
    </row>
    <row r="262" spans="1:114" ht="12.75">
      <c r="A262" s="147"/>
      <c r="B262" s="105" t="s">
        <v>155</v>
      </c>
      <c r="C262" s="111" t="s">
        <v>45</v>
      </c>
      <c r="D262" s="147"/>
      <c r="E262" s="125"/>
      <c r="F262" s="125"/>
      <c r="DC262" s="19"/>
      <c r="DD262" s="19"/>
      <c r="DE262" s="19"/>
      <c r="DF262" s="19"/>
      <c r="DG262" s="19"/>
      <c r="DH262" s="19"/>
      <c r="DI262" s="19"/>
      <c r="DJ262" s="19"/>
    </row>
    <row r="263" spans="1:114" ht="12.75">
      <c r="A263" s="61"/>
      <c r="B263" s="141"/>
      <c r="C263" s="97"/>
      <c r="D263" s="123"/>
      <c r="E263" s="103"/>
      <c r="F263" s="104"/>
      <c r="DC263" s="19"/>
      <c r="DD263" s="19"/>
      <c r="DE263" s="19"/>
      <c r="DF263" s="19"/>
      <c r="DG263" s="19"/>
      <c r="DH263" s="19"/>
      <c r="DI263" s="19"/>
      <c r="DJ263" s="19"/>
    </row>
    <row r="264" spans="1:114" ht="12.75">
      <c r="A264" s="127"/>
      <c r="B264" s="106" t="s">
        <v>130</v>
      </c>
      <c r="C264" s="126"/>
      <c r="D264" s="127"/>
      <c r="E264" s="125"/>
      <c r="F264" s="125"/>
      <c r="DC264" s="19"/>
      <c r="DD264" s="19"/>
      <c r="DE264" s="19"/>
      <c r="DF264" s="19"/>
      <c r="DG264" s="19"/>
      <c r="DH264" s="19"/>
      <c r="DI264" s="19"/>
      <c r="DJ264" s="19"/>
    </row>
    <row r="265" spans="1:114" ht="12.75">
      <c r="A265" s="127"/>
      <c r="B265" s="126"/>
      <c r="C265" s="126"/>
      <c r="D265" s="127"/>
      <c r="E265" s="125"/>
      <c r="F265" s="125"/>
      <c r="DC265" s="19"/>
      <c r="DD265" s="19"/>
      <c r="DE265" s="19"/>
      <c r="DF265" s="19"/>
      <c r="DG265" s="19"/>
      <c r="DH265" s="19"/>
      <c r="DI265" s="19"/>
      <c r="DJ265" s="19"/>
    </row>
    <row r="266" spans="1:114" ht="12.75">
      <c r="A266" s="137">
        <v>5.1</v>
      </c>
      <c r="B266" s="105" t="s">
        <v>156</v>
      </c>
      <c r="C266" s="154" t="s">
        <v>157</v>
      </c>
      <c r="D266" s="138"/>
      <c r="E266" s="139"/>
      <c r="F266" s="104" t="s">
        <v>158</v>
      </c>
      <c r="DC266" s="19"/>
      <c r="DD266" s="19"/>
      <c r="DE266" s="19"/>
      <c r="DF266" s="19"/>
      <c r="DG266" s="19"/>
      <c r="DH266" s="19"/>
      <c r="DI266" s="19"/>
      <c r="DJ266" s="19"/>
    </row>
    <row r="267" spans="1:114" ht="12.75">
      <c r="A267" s="61"/>
      <c r="B267" s="141"/>
      <c r="C267" s="97"/>
      <c r="D267" s="123"/>
      <c r="E267" s="103"/>
      <c r="F267" s="104"/>
      <c r="DC267" s="19"/>
      <c r="DD267" s="19"/>
      <c r="DE267" s="19"/>
      <c r="DF267" s="19"/>
      <c r="DG267" s="19"/>
      <c r="DH267" s="19"/>
      <c r="DI267" s="19"/>
      <c r="DJ267" s="19"/>
    </row>
    <row r="268" spans="1:114" ht="12.75">
      <c r="A268" s="61"/>
      <c r="B268" s="141" t="s">
        <v>123</v>
      </c>
      <c r="C268" s="97"/>
      <c r="D268" s="132"/>
      <c r="E268" s="103"/>
      <c r="F268" s="134"/>
      <c r="DC268" s="19"/>
      <c r="DD268" s="19"/>
      <c r="DE268" s="19"/>
      <c r="DF268" s="19"/>
      <c r="DG268" s="19"/>
      <c r="DH268" s="19"/>
      <c r="DI268" s="19"/>
      <c r="DJ268" s="19"/>
    </row>
    <row r="269" spans="1:114" ht="12.75">
      <c r="A269" s="61"/>
      <c r="B269" s="105" t="s">
        <v>159</v>
      </c>
      <c r="C269" s="97"/>
      <c r="D269" s="132"/>
      <c r="E269" s="103"/>
      <c r="F269" s="134"/>
      <c r="DC269" s="19"/>
      <c r="DD269" s="19"/>
      <c r="DE269" s="19"/>
      <c r="DF269" s="19"/>
      <c r="DG269" s="19"/>
      <c r="DH269" s="19"/>
      <c r="DI269" s="19"/>
      <c r="DJ269" s="19"/>
    </row>
    <row r="270" spans="1:114" ht="12.75">
      <c r="A270" s="61"/>
      <c r="B270" s="141"/>
      <c r="C270" s="97"/>
      <c r="D270" s="132"/>
      <c r="E270" s="103"/>
      <c r="F270" s="134"/>
      <c r="DC270" s="19"/>
      <c r="DD270" s="19"/>
      <c r="DE270" s="19"/>
      <c r="DF270" s="19"/>
      <c r="DG270" s="19"/>
      <c r="DH270" s="19"/>
      <c r="DI270" s="19"/>
      <c r="DJ270" s="19"/>
    </row>
    <row r="271" spans="1:114" ht="12.75">
      <c r="A271" s="61">
        <v>5.2</v>
      </c>
      <c r="B271" s="128" t="s">
        <v>160</v>
      </c>
      <c r="C271" s="97" t="s">
        <v>96</v>
      </c>
      <c r="D271" s="132">
        <f>251+20</f>
        <v>271</v>
      </c>
      <c r="E271" s="103"/>
      <c r="F271" s="104">
        <f>E271*D271</f>
        <v>0</v>
      </c>
      <c r="DC271" s="19"/>
      <c r="DD271" s="19"/>
      <c r="DE271" s="19"/>
      <c r="DF271" s="19"/>
      <c r="DG271" s="19"/>
      <c r="DH271" s="19"/>
      <c r="DI271" s="19"/>
      <c r="DJ271" s="19"/>
    </row>
    <row r="272" spans="1:114" ht="12.75">
      <c r="A272" s="61"/>
      <c r="B272" s="141"/>
      <c r="C272" s="97"/>
      <c r="D272" s="132"/>
      <c r="E272" s="103"/>
      <c r="F272" s="134"/>
      <c r="DC272" s="19"/>
      <c r="DD272" s="19"/>
      <c r="DE272" s="19"/>
      <c r="DF272" s="19"/>
      <c r="DG272" s="19"/>
      <c r="DH272" s="19"/>
      <c r="DI272" s="19"/>
      <c r="DJ272" s="19"/>
    </row>
    <row r="273" spans="1:114" ht="12.75">
      <c r="A273" s="61">
        <f>A271+0.1</f>
        <v>5.3</v>
      </c>
      <c r="B273" s="105" t="s">
        <v>161</v>
      </c>
      <c r="C273" s="97" t="s">
        <v>96</v>
      </c>
      <c r="D273" s="132">
        <v>96</v>
      </c>
      <c r="E273" s="103"/>
      <c r="F273" s="104">
        <f>E273*D273</f>
        <v>0</v>
      </c>
      <c r="DC273" s="19"/>
      <c r="DD273" s="19"/>
      <c r="DE273" s="19"/>
      <c r="DF273" s="19"/>
      <c r="DG273" s="19"/>
      <c r="DH273" s="19"/>
      <c r="DI273" s="19"/>
      <c r="DJ273" s="19"/>
    </row>
    <row r="274" spans="1:114" ht="12.75">
      <c r="A274" s="61"/>
      <c r="B274" s="105"/>
      <c r="C274" s="97"/>
      <c r="D274" s="132"/>
      <c r="E274" s="103"/>
      <c r="F274" s="104">
        <f>E274*D274</f>
        <v>0</v>
      </c>
      <c r="DC274" s="19"/>
      <c r="DD274" s="19"/>
      <c r="DE274" s="19"/>
      <c r="DF274" s="19"/>
      <c r="DG274" s="19"/>
      <c r="DH274" s="19"/>
      <c r="DI274" s="19"/>
      <c r="DJ274" s="19"/>
    </row>
    <row r="275" spans="1:241" ht="12.75">
      <c r="A275" s="61">
        <f>A273+0.1</f>
        <v>5.3999999999999995</v>
      </c>
      <c r="B275" s="128" t="s">
        <v>162</v>
      </c>
      <c r="C275" s="97" t="s">
        <v>96</v>
      </c>
      <c r="D275" s="132"/>
      <c r="E275" s="103"/>
      <c r="F275" s="104" t="s">
        <v>158</v>
      </c>
      <c r="DC275" s="19"/>
      <c r="DD275" s="19"/>
      <c r="DE275" s="19"/>
      <c r="DF275" s="19"/>
      <c r="DG275" s="19"/>
      <c r="DH275" s="19"/>
      <c r="DI275" s="19"/>
      <c r="DJ275" s="19"/>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16"/>
      <c r="FD275" s="16"/>
      <c r="FE275" s="16"/>
      <c r="FF275" s="16"/>
      <c r="FG275" s="16"/>
      <c r="FH275" s="16"/>
      <c r="FI275" s="16"/>
      <c r="FJ275" s="16"/>
      <c r="FK275" s="16"/>
      <c r="FL275" s="16"/>
      <c r="FM275" s="16"/>
      <c r="FN275" s="16"/>
      <c r="FO275" s="16"/>
      <c r="FP275" s="16"/>
      <c r="FQ275" s="16"/>
      <c r="FR275" s="16"/>
      <c r="FS275" s="16"/>
      <c r="FT275" s="16"/>
      <c r="FU275" s="16"/>
      <c r="FV275" s="16"/>
      <c r="FW275" s="16"/>
      <c r="FX275" s="16"/>
      <c r="FY275" s="16"/>
      <c r="FZ275" s="16"/>
      <c r="GA275" s="16"/>
      <c r="GB275" s="16"/>
      <c r="GC275" s="16"/>
      <c r="GD275" s="16"/>
      <c r="GE275" s="16"/>
      <c r="GF275" s="16"/>
      <c r="GG275" s="16"/>
      <c r="GH275" s="16"/>
      <c r="GI275" s="16"/>
      <c r="GJ275" s="16"/>
      <c r="GK275" s="16"/>
      <c r="GL275" s="16"/>
      <c r="GM275" s="16"/>
      <c r="GN275" s="16"/>
      <c r="GO275" s="16"/>
      <c r="GP275" s="16"/>
      <c r="GQ275" s="16"/>
      <c r="GR275" s="16"/>
      <c r="GS275" s="16"/>
      <c r="GT275" s="16"/>
      <c r="GU275" s="16"/>
      <c r="GV275" s="16"/>
      <c r="GW275" s="16"/>
      <c r="GX275" s="16"/>
      <c r="GY275" s="16"/>
      <c r="GZ275" s="16"/>
      <c r="HA275" s="16"/>
      <c r="HB275" s="16"/>
      <c r="HC275" s="16"/>
      <c r="HD275" s="16"/>
      <c r="HE275" s="16"/>
      <c r="HF275" s="16"/>
      <c r="HG275" s="16"/>
      <c r="HH275" s="16"/>
      <c r="HI275" s="16"/>
      <c r="HJ275" s="16"/>
      <c r="HK275" s="16"/>
      <c r="HL275" s="16"/>
      <c r="HM275" s="16"/>
      <c r="HN275" s="16"/>
      <c r="HO275" s="16"/>
      <c r="HP275" s="16"/>
      <c r="HQ275" s="16"/>
      <c r="HR275" s="16"/>
      <c r="HS275" s="16"/>
      <c r="HT275" s="16"/>
      <c r="HU275" s="16"/>
      <c r="HV275" s="16"/>
      <c r="HW275" s="16"/>
      <c r="HX275" s="16"/>
      <c r="HY275" s="16"/>
      <c r="HZ275" s="16"/>
      <c r="IA275" s="16"/>
      <c r="IB275" s="16"/>
      <c r="IC275" s="16"/>
      <c r="ID275" s="16"/>
      <c r="IE275" s="16"/>
      <c r="IF275" s="16"/>
      <c r="IG275" s="16"/>
    </row>
    <row r="276" spans="1:114" ht="12.75">
      <c r="A276" s="61"/>
      <c r="B276" s="105"/>
      <c r="C276" s="97"/>
      <c r="D276" s="132"/>
      <c r="E276" s="103"/>
      <c r="F276" s="104">
        <f>E276*D276</f>
        <v>0</v>
      </c>
      <c r="DC276" s="19"/>
      <c r="DD276" s="19"/>
      <c r="DE276" s="19"/>
      <c r="DF276" s="19"/>
      <c r="DG276" s="19"/>
      <c r="DH276" s="19"/>
      <c r="DI276" s="19"/>
      <c r="DJ276" s="19"/>
    </row>
    <row r="277" spans="1:114" ht="12.75">
      <c r="A277" s="115"/>
      <c r="B277" s="116" t="s">
        <v>163</v>
      </c>
      <c r="C277" s="117"/>
      <c r="D277" s="94"/>
      <c r="E277" s="118"/>
      <c r="F277" s="119">
        <f>SUM(F269:F275)</f>
        <v>0</v>
      </c>
      <c r="DC277" s="19"/>
      <c r="DD277" s="19"/>
      <c r="DE277" s="19"/>
      <c r="DF277" s="19"/>
      <c r="DG277" s="19"/>
      <c r="DH277" s="19"/>
      <c r="DI277" s="19"/>
      <c r="DJ277" s="19"/>
    </row>
    <row r="278" spans="1:114" ht="12.75">
      <c r="A278" s="61"/>
      <c r="B278" s="105"/>
      <c r="C278" s="97"/>
      <c r="D278" s="132"/>
      <c r="E278" s="103"/>
      <c r="F278" s="104"/>
      <c r="DC278" s="19"/>
      <c r="DD278" s="19"/>
      <c r="DE278" s="19"/>
      <c r="DF278" s="19"/>
      <c r="DG278" s="19"/>
      <c r="DH278" s="19"/>
      <c r="DI278" s="19"/>
      <c r="DJ278" s="19"/>
    </row>
    <row r="279" spans="1:114" ht="12.75">
      <c r="A279" s="91"/>
      <c r="B279" s="92" t="s">
        <v>164</v>
      </c>
      <c r="C279" s="93"/>
      <c r="D279" s="94"/>
      <c r="E279" s="94"/>
      <c r="F279" s="95"/>
      <c r="DC279" s="19"/>
      <c r="DD279" s="19"/>
      <c r="DE279" s="19"/>
      <c r="DF279" s="19"/>
      <c r="DG279" s="19"/>
      <c r="DH279" s="19"/>
      <c r="DI279" s="19"/>
      <c r="DJ279" s="19"/>
    </row>
    <row r="280" spans="1:114" ht="12.75">
      <c r="A280" s="127"/>
      <c r="B280" s="126"/>
      <c r="C280" s="126"/>
      <c r="D280" s="127"/>
      <c r="E280" s="125"/>
      <c r="F280" s="125"/>
      <c r="DC280" s="19"/>
      <c r="DD280" s="19"/>
      <c r="DE280" s="19"/>
      <c r="DF280" s="19"/>
      <c r="DG280" s="19"/>
      <c r="DH280" s="19"/>
      <c r="DI280" s="19"/>
      <c r="DJ280" s="19"/>
    </row>
    <row r="281" spans="1:114" ht="12.75">
      <c r="A281" s="124"/>
      <c r="B281" s="105" t="s">
        <v>165</v>
      </c>
      <c r="C281" s="111" t="s">
        <v>45</v>
      </c>
      <c r="D281" s="124"/>
      <c r="E281" s="125"/>
      <c r="F281" s="125"/>
      <c r="DC281" s="19"/>
      <c r="DD281" s="19"/>
      <c r="DE281" s="19"/>
      <c r="DF281" s="19"/>
      <c r="DG281" s="19"/>
      <c r="DH281" s="19"/>
      <c r="DI281" s="19"/>
      <c r="DJ281" s="19"/>
    </row>
    <row r="282" spans="1:114" ht="12.75">
      <c r="A282" s="127"/>
      <c r="B282" s="126"/>
      <c r="C282" s="126"/>
      <c r="D282" s="127"/>
      <c r="E282" s="125"/>
      <c r="F282" s="125"/>
      <c r="DC282" s="19"/>
      <c r="DD282" s="19"/>
      <c r="DE282" s="19"/>
      <c r="DF282" s="19"/>
      <c r="DG282" s="19"/>
      <c r="DH282" s="19"/>
      <c r="DI282" s="19"/>
      <c r="DJ282" s="19"/>
    </row>
    <row r="283" spans="1:114" ht="12.75">
      <c r="A283" s="147"/>
      <c r="B283" s="105" t="s">
        <v>166</v>
      </c>
      <c r="C283" s="111" t="s">
        <v>45</v>
      </c>
      <c r="D283" s="147"/>
      <c r="E283" s="125"/>
      <c r="F283" s="125"/>
      <c r="DC283" s="19"/>
      <c r="DD283" s="19"/>
      <c r="DE283" s="19"/>
      <c r="DF283" s="19"/>
      <c r="DG283" s="19"/>
      <c r="DH283" s="19"/>
      <c r="DI283" s="19"/>
      <c r="DJ283" s="19"/>
    </row>
    <row r="284" spans="1:114" ht="12.75">
      <c r="A284" s="127"/>
      <c r="B284" s="126"/>
      <c r="C284" s="126"/>
      <c r="D284" s="127"/>
      <c r="E284" s="125"/>
      <c r="F284" s="125"/>
      <c r="DC284" s="19"/>
      <c r="DD284" s="19"/>
      <c r="DE284" s="19"/>
      <c r="DF284" s="19"/>
      <c r="DG284" s="19"/>
      <c r="DH284" s="19"/>
      <c r="DI284" s="19"/>
      <c r="DJ284" s="19"/>
    </row>
    <row r="285" spans="1:114" ht="12.75">
      <c r="A285" s="124"/>
      <c r="B285" s="105" t="s">
        <v>167</v>
      </c>
      <c r="C285" s="111" t="s">
        <v>45</v>
      </c>
      <c r="D285" s="124"/>
      <c r="E285" s="125"/>
      <c r="F285" s="125"/>
      <c r="DC285" s="19"/>
      <c r="DD285" s="19"/>
      <c r="DE285" s="19"/>
      <c r="DF285" s="19"/>
      <c r="DG285" s="19"/>
      <c r="DH285" s="19"/>
      <c r="DI285" s="19"/>
      <c r="DJ285" s="19"/>
    </row>
    <row r="286" spans="1:114" ht="12.75">
      <c r="A286" s="127"/>
      <c r="B286" s="126"/>
      <c r="C286" s="126"/>
      <c r="D286" s="127"/>
      <c r="E286" s="125"/>
      <c r="F286" s="125"/>
      <c r="DC286" s="19"/>
      <c r="DD286" s="19"/>
      <c r="DE286" s="19"/>
      <c r="DF286" s="19"/>
      <c r="DG286" s="19"/>
      <c r="DH286" s="19"/>
      <c r="DI286" s="19"/>
      <c r="DJ286" s="19"/>
    </row>
    <row r="287" spans="1:114" ht="12.75">
      <c r="A287" s="147"/>
      <c r="B287" s="105" t="s">
        <v>168</v>
      </c>
      <c r="C287" s="111" t="s">
        <v>45</v>
      </c>
      <c r="D287" s="147"/>
      <c r="E287" s="125"/>
      <c r="F287" s="125"/>
      <c r="DC287" s="19"/>
      <c r="DD287" s="19"/>
      <c r="DE287" s="19"/>
      <c r="DF287" s="19"/>
      <c r="DG287" s="19"/>
      <c r="DH287" s="19"/>
      <c r="DI287" s="19"/>
      <c r="DJ287" s="19"/>
    </row>
    <row r="288" spans="1:114" ht="12.75">
      <c r="A288" s="127"/>
      <c r="B288" s="126"/>
      <c r="C288" s="126"/>
      <c r="D288" s="127"/>
      <c r="E288" s="125"/>
      <c r="F288" s="125"/>
      <c r="DC288" s="19"/>
      <c r="DD288" s="19"/>
      <c r="DE288" s="19"/>
      <c r="DF288" s="19"/>
      <c r="DG288" s="19"/>
      <c r="DH288" s="19"/>
      <c r="DI288" s="19"/>
      <c r="DJ288" s="19"/>
    </row>
    <row r="289" spans="1:114" ht="12.75">
      <c r="A289" s="127" t="s">
        <v>169</v>
      </c>
      <c r="B289" s="164" t="s">
        <v>170</v>
      </c>
      <c r="C289" s="97"/>
      <c r="D289" s="97"/>
      <c r="E289" s="165"/>
      <c r="F289" s="166"/>
      <c r="DC289" s="19"/>
      <c r="DD289" s="19"/>
      <c r="DE289" s="19"/>
      <c r="DF289" s="19"/>
      <c r="DG289" s="19"/>
      <c r="DH289" s="19"/>
      <c r="DI289" s="19"/>
      <c r="DJ289" s="19"/>
    </row>
    <row r="290" spans="1:114" ht="12.75">
      <c r="A290" s="127"/>
      <c r="B290" s="164"/>
      <c r="C290" s="97"/>
      <c r="D290" s="97"/>
      <c r="E290" s="165"/>
      <c r="F290" s="166"/>
      <c r="DC290" s="19"/>
      <c r="DD290" s="19"/>
      <c r="DE290" s="19"/>
      <c r="DF290" s="19"/>
      <c r="DG290" s="19"/>
      <c r="DH290" s="19"/>
      <c r="DI290" s="19"/>
      <c r="DJ290" s="19"/>
    </row>
    <row r="291" spans="1:114" ht="12.75">
      <c r="A291" s="127">
        <v>6.1</v>
      </c>
      <c r="B291" s="164" t="s">
        <v>171</v>
      </c>
      <c r="C291" s="97" t="s">
        <v>172</v>
      </c>
      <c r="D291" s="97">
        <v>64.5</v>
      </c>
      <c r="E291" s="139"/>
      <c r="F291" s="104">
        <f>E291*D291</f>
        <v>0</v>
      </c>
      <c r="DC291" s="19"/>
      <c r="DD291" s="19"/>
      <c r="DE291" s="19"/>
      <c r="DF291" s="19"/>
      <c r="DG291" s="19"/>
      <c r="DH291" s="19"/>
      <c r="DI291" s="19"/>
      <c r="DJ291" s="19"/>
    </row>
    <row r="292" spans="1:114" ht="12.75">
      <c r="A292" s="127"/>
      <c r="B292" s="164"/>
      <c r="C292" s="97"/>
      <c r="D292" s="97"/>
      <c r="E292" s="165"/>
      <c r="F292" s="125"/>
      <c r="DC292" s="19"/>
      <c r="DD292" s="19"/>
      <c r="DE292" s="19"/>
      <c r="DF292" s="19"/>
      <c r="DG292" s="19"/>
      <c r="DH292" s="19"/>
      <c r="DI292" s="19"/>
      <c r="DJ292" s="19"/>
    </row>
    <row r="293" spans="1:114" ht="12.75">
      <c r="A293" s="127">
        <v>6.2</v>
      </c>
      <c r="B293" s="164" t="s">
        <v>173</v>
      </c>
      <c r="C293" s="97"/>
      <c r="D293" s="97"/>
      <c r="E293" s="139"/>
      <c r="F293" s="139"/>
      <c r="DC293" s="19"/>
      <c r="DD293" s="19"/>
      <c r="DE293" s="19"/>
      <c r="DF293" s="19"/>
      <c r="DG293" s="19"/>
      <c r="DH293" s="19"/>
      <c r="DI293" s="19"/>
      <c r="DJ293" s="19"/>
    </row>
    <row r="294" spans="1:114" ht="12.75">
      <c r="A294" s="127"/>
      <c r="B294" s="164" t="s">
        <v>174</v>
      </c>
      <c r="C294" s="97" t="s">
        <v>172</v>
      </c>
      <c r="D294" s="97">
        <v>15</v>
      </c>
      <c r="E294" s="139"/>
      <c r="F294" s="139">
        <f>E294*D294</f>
        <v>0</v>
      </c>
      <c r="DC294" s="19"/>
      <c r="DD294" s="19"/>
      <c r="DE294" s="19"/>
      <c r="DF294" s="19"/>
      <c r="DG294" s="19"/>
      <c r="DH294" s="19"/>
      <c r="DI294" s="19"/>
      <c r="DJ294" s="19"/>
    </row>
    <row r="295" spans="1:114" ht="12.75">
      <c r="A295" s="127"/>
      <c r="B295" s="164"/>
      <c r="C295" s="97"/>
      <c r="D295" s="97"/>
      <c r="E295" s="139"/>
      <c r="F295" s="139"/>
      <c r="DC295" s="19"/>
      <c r="DD295" s="19"/>
      <c r="DE295" s="19"/>
      <c r="DF295" s="19"/>
      <c r="DG295" s="19"/>
      <c r="DH295" s="19"/>
      <c r="DI295" s="19"/>
      <c r="DJ295" s="19"/>
    </row>
    <row r="296" spans="1:114" ht="12.75">
      <c r="A296" s="127"/>
      <c r="B296" s="126"/>
      <c r="C296" s="126"/>
      <c r="D296" s="127"/>
      <c r="E296" s="125"/>
      <c r="F296" s="125"/>
      <c r="DC296" s="19"/>
      <c r="DD296" s="19"/>
      <c r="DE296" s="19"/>
      <c r="DF296" s="19"/>
      <c r="DG296" s="19"/>
      <c r="DH296" s="19"/>
      <c r="DI296" s="19"/>
      <c r="DJ296" s="19"/>
    </row>
    <row r="297" spans="1:114" ht="12.75">
      <c r="A297" s="61"/>
      <c r="B297" s="105"/>
      <c r="C297" s="97"/>
      <c r="D297" s="167"/>
      <c r="E297" s="168"/>
      <c r="F297" s="134"/>
      <c r="DC297" s="19"/>
      <c r="DD297" s="19"/>
      <c r="DE297" s="19"/>
      <c r="DF297" s="19"/>
      <c r="DG297" s="19"/>
      <c r="DH297" s="19"/>
      <c r="DI297" s="19"/>
      <c r="DJ297" s="19"/>
    </row>
    <row r="298" spans="1:114" ht="12.75">
      <c r="A298" s="115"/>
      <c r="B298" s="116" t="s">
        <v>175</v>
      </c>
      <c r="C298" s="117"/>
      <c r="D298" s="94"/>
      <c r="E298" s="118"/>
      <c r="F298" s="119">
        <f>SUM(F291:F294)</f>
        <v>0</v>
      </c>
      <c r="DC298" s="19"/>
      <c r="DD298" s="19"/>
      <c r="DE298" s="19"/>
      <c r="DF298" s="19"/>
      <c r="DG298" s="19"/>
      <c r="DH298" s="19"/>
      <c r="DI298" s="19"/>
      <c r="DJ298" s="19"/>
    </row>
    <row r="299" spans="1:114" ht="12.75">
      <c r="A299" s="61"/>
      <c r="B299" s="81"/>
      <c r="C299" s="97"/>
      <c r="D299" s="120"/>
      <c r="E299" s="121"/>
      <c r="F299" s="122"/>
      <c r="DC299" s="19"/>
      <c r="DD299" s="19"/>
      <c r="DE299" s="19"/>
      <c r="DF299" s="19"/>
      <c r="DG299" s="19"/>
      <c r="DH299" s="19"/>
      <c r="DI299" s="19"/>
      <c r="DJ299" s="19"/>
    </row>
    <row r="300" spans="1:114" ht="12.75">
      <c r="A300" s="61"/>
      <c r="B300" s="81"/>
      <c r="C300" s="97"/>
      <c r="D300" s="169"/>
      <c r="E300" s="121"/>
      <c r="F300" s="104"/>
      <c r="DC300" s="19"/>
      <c r="DD300" s="19"/>
      <c r="DE300" s="19"/>
      <c r="DF300" s="19"/>
      <c r="DG300" s="19"/>
      <c r="DH300" s="19"/>
      <c r="DI300" s="19"/>
      <c r="DJ300" s="19"/>
    </row>
    <row r="301" spans="1:114" ht="12.75">
      <c r="A301" s="91"/>
      <c r="B301" s="92" t="s">
        <v>176</v>
      </c>
      <c r="C301" s="93"/>
      <c r="D301" s="94"/>
      <c r="E301" s="94"/>
      <c r="F301" s="95"/>
      <c r="DC301" s="19"/>
      <c r="DD301" s="19"/>
      <c r="DE301" s="19"/>
      <c r="DF301" s="19"/>
      <c r="DG301" s="19"/>
      <c r="DH301" s="19"/>
      <c r="DI301" s="19"/>
      <c r="DJ301" s="19"/>
    </row>
    <row r="302" spans="1:114" ht="12.75">
      <c r="A302" s="61"/>
      <c r="B302" s="81"/>
      <c r="C302" s="97"/>
      <c r="D302" s="169"/>
      <c r="E302" s="121"/>
      <c r="F302" s="104"/>
      <c r="DC302" s="19"/>
      <c r="DD302" s="19"/>
      <c r="DE302" s="19"/>
      <c r="DF302" s="19"/>
      <c r="DG302" s="19"/>
      <c r="DH302" s="19"/>
      <c r="DI302" s="19"/>
      <c r="DJ302" s="19"/>
    </row>
    <row r="303" spans="1:114" ht="12.75">
      <c r="A303" s="61"/>
      <c r="B303" s="170" t="s">
        <v>177</v>
      </c>
      <c r="C303" s="97"/>
      <c r="D303" s="169"/>
      <c r="E303" s="121"/>
      <c r="F303" s="104"/>
      <c r="DC303" s="19"/>
      <c r="DD303" s="19"/>
      <c r="DE303" s="19"/>
      <c r="DF303" s="19"/>
      <c r="DG303" s="19"/>
      <c r="DH303" s="19"/>
      <c r="DI303" s="19"/>
      <c r="DJ303" s="19"/>
    </row>
    <row r="304" spans="1:114" ht="12.75">
      <c r="A304" s="61"/>
      <c r="B304" s="81"/>
      <c r="C304" s="97"/>
      <c r="D304" s="169"/>
      <c r="E304" s="121"/>
      <c r="F304" s="104"/>
      <c r="DC304" s="19"/>
      <c r="DD304" s="19"/>
      <c r="DE304" s="19"/>
      <c r="DF304" s="19"/>
      <c r="DG304" s="19"/>
      <c r="DH304" s="19"/>
      <c r="DI304" s="19"/>
      <c r="DJ304" s="19"/>
    </row>
    <row r="305" spans="1:114" ht="12.75">
      <c r="A305" s="61">
        <v>8.1</v>
      </c>
      <c r="B305" s="171" t="s">
        <v>178</v>
      </c>
      <c r="C305" s="172" t="s">
        <v>118</v>
      </c>
      <c r="D305" s="173">
        <v>28</v>
      </c>
      <c r="E305" s="174"/>
      <c r="F305" s="174">
        <f>D305*E305</f>
        <v>0</v>
      </c>
      <c r="DC305" s="19"/>
      <c r="DD305" s="19"/>
      <c r="DE305" s="19"/>
      <c r="DF305" s="19"/>
      <c r="DG305" s="19"/>
      <c r="DH305" s="19"/>
      <c r="DI305" s="19"/>
      <c r="DJ305" s="19"/>
    </row>
    <row r="306" spans="1:114" ht="12.75">
      <c r="A306" s="61"/>
      <c r="B306" s="81"/>
      <c r="C306" s="169"/>
      <c r="D306" s="175"/>
      <c r="E306" s="121"/>
      <c r="F306" s="104"/>
      <c r="DC306" s="19"/>
      <c r="DD306" s="19"/>
      <c r="DE306" s="19"/>
      <c r="DF306" s="19"/>
      <c r="DG306" s="19"/>
      <c r="DH306" s="19"/>
      <c r="DI306" s="19"/>
      <c r="DJ306" s="19"/>
    </row>
    <row r="307" spans="1:114" ht="12.75">
      <c r="A307" s="61"/>
      <c r="B307" s="170" t="s">
        <v>179</v>
      </c>
      <c r="C307" s="169"/>
      <c r="D307" s="175"/>
      <c r="E307" s="121"/>
      <c r="F307" s="104"/>
      <c r="DC307" s="19"/>
      <c r="DD307" s="19"/>
      <c r="DE307" s="19"/>
      <c r="DF307" s="19"/>
      <c r="DG307" s="19"/>
      <c r="DH307" s="19"/>
      <c r="DI307" s="19"/>
      <c r="DJ307" s="19"/>
    </row>
    <row r="308" spans="1:114" ht="12.75">
      <c r="A308" s="61"/>
      <c r="B308" s="81"/>
      <c r="C308" s="169"/>
      <c r="D308" s="175"/>
      <c r="E308" s="121"/>
      <c r="F308" s="104"/>
      <c r="DC308" s="19"/>
      <c r="DD308" s="19"/>
      <c r="DE308" s="19"/>
      <c r="DF308" s="19"/>
      <c r="DG308" s="19"/>
      <c r="DH308" s="19"/>
      <c r="DI308" s="19"/>
      <c r="DJ308" s="19"/>
    </row>
    <row r="309" spans="1:114" ht="12.75">
      <c r="A309" s="61">
        <v>8.2</v>
      </c>
      <c r="B309" s="171" t="s">
        <v>180</v>
      </c>
      <c r="C309" s="172" t="s">
        <v>118</v>
      </c>
      <c r="D309" s="173">
        <v>102.795</v>
      </c>
      <c r="E309" s="174"/>
      <c r="F309" s="174">
        <f>D309*E309</f>
        <v>0</v>
      </c>
      <c r="DC309" s="19"/>
      <c r="DD309" s="19"/>
      <c r="DE309" s="19"/>
      <c r="DF309" s="19"/>
      <c r="DG309" s="19"/>
      <c r="DH309" s="19"/>
      <c r="DI309" s="19"/>
      <c r="DJ309" s="19"/>
    </row>
    <row r="310" spans="1:114" ht="12.75">
      <c r="A310" s="61"/>
      <c r="B310" s="81"/>
      <c r="C310" s="169"/>
      <c r="D310" s="175"/>
      <c r="E310" s="121"/>
      <c r="F310" s="104"/>
      <c r="DC310" s="19"/>
      <c r="DD310" s="19"/>
      <c r="DE310" s="19"/>
      <c r="DF310" s="19"/>
      <c r="DG310" s="19"/>
      <c r="DH310" s="19"/>
      <c r="DI310" s="19"/>
      <c r="DJ310" s="19"/>
    </row>
    <row r="311" spans="1:114" ht="12.75">
      <c r="A311" s="61">
        <v>8.3</v>
      </c>
      <c r="B311" s="171" t="s">
        <v>181</v>
      </c>
      <c r="C311" s="172" t="s">
        <v>118</v>
      </c>
      <c r="D311" s="173">
        <v>32</v>
      </c>
      <c r="E311" s="174"/>
      <c r="F311" s="174">
        <f>D311*E311</f>
        <v>0</v>
      </c>
      <c r="DC311" s="19"/>
      <c r="DD311" s="19"/>
      <c r="DE311" s="19"/>
      <c r="DF311" s="19"/>
      <c r="DG311" s="19"/>
      <c r="DH311" s="19"/>
      <c r="DI311" s="19"/>
      <c r="DJ311" s="19"/>
    </row>
    <row r="312" spans="1:114" ht="12.75">
      <c r="A312" s="61"/>
      <c r="B312" s="81"/>
      <c r="C312" s="169"/>
      <c r="D312" s="175"/>
      <c r="E312" s="121"/>
      <c r="F312" s="104"/>
      <c r="DC312" s="19"/>
      <c r="DD312" s="19"/>
      <c r="DE312" s="19"/>
      <c r="DF312" s="19"/>
      <c r="DG312" s="19"/>
      <c r="DH312" s="19"/>
      <c r="DI312" s="19"/>
      <c r="DJ312" s="19"/>
    </row>
    <row r="313" spans="1:114" ht="12.75">
      <c r="A313" s="61">
        <v>8.4</v>
      </c>
      <c r="B313" s="171" t="s">
        <v>182</v>
      </c>
      <c r="C313" s="172" t="s">
        <v>118</v>
      </c>
      <c r="D313" s="173">
        <v>32</v>
      </c>
      <c r="E313" s="174"/>
      <c r="F313" s="174">
        <f>D313*E313</f>
        <v>0</v>
      </c>
      <c r="DC313" s="19"/>
      <c r="DD313" s="19"/>
      <c r="DE313" s="19"/>
      <c r="DF313" s="19"/>
      <c r="DG313" s="19"/>
      <c r="DH313" s="19"/>
      <c r="DI313" s="19"/>
      <c r="DJ313" s="19"/>
    </row>
    <row r="314" spans="1:114" ht="12.75">
      <c r="A314" s="61"/>
      <c r="B314" s="81"/>
      <c r="C314" s="97"/>
      <c r="D314" s="121"/>
      <c r="E314" s="121"/>
      <c r="F314" s="104"/>
      <c r="DC314" s="19"/>
      <c r="DD314" s="19"/>
      <c r="DE314" s="19"/>
      <c r="DF314" s="19"/>
      <c r="DG314" s="19"/>
      <c r="DH314" s="19"/>
      <c r="DI314" s="19"/>
      <c r="DJ314" s="19"/>
    </row>
    <row r="315" spans="1:114" ht="12.75">
      <c r="A315" s="115"/>
      <c r="B315" s="116" t="s">
        <v>183</v>
      </c>
      <c r="C315" s="117"/>
      <c r="D315" s="94"/>
      <c r="E315" s="118"/>
      <c r="F315" s="119">
        <f>SUM(F301:F314)</f>
        <v>0</v>
      </c>
      <c r="DC315" s="19"/>
      <c r="DD315" s="19"/>
      <c r="DE315" s="19"/>
      <c r="DF315" s="19"/>
      <c r="DG315" s="19"/>
      <c r="DH315" s="19"/>
      <c r="DI315" s="19"/>
      <c r="DJ315" s="19"/>
    </row>
    <row r="316" spans="1:114" ht="12.75">
      <c r="A316" s="61"/>
      <c r="B316" s="81"/>
      <c r="C316" s="97"/>
      <c r="D316" s="121"/>
      <c r="E316" s="121"/>
      <c r="F316" s="104"/>
      <c r="DC316" s="19"/>
      <c r="DD316" s="19"/>
      <c r="DE316" s="19"/>
      <c r="DF316" s="19"/>
      <c r="DG316" s="19"/>
      <c r="DH316" s="19"/>
      <c r="DI316" s="19"/>
      <c r="DJ316" s="19"/>
    </row>
    <row r="317" spans="1:180" ht="12.75">
      <c r="A317" s="61"/>
      <c r="B317" s="146"/>
      <c r="C317" s="97"/>
      <c r="D317" s="143"/>
      <c r="E317" s="133"/>
      <c r="F317" s="144"/>
      <c r="DC317" s="19"/>
      <c r="DD317" s="19"/>
      <c r="DE317" s="19"/>
      <c r="DF317" s="19"/>
      <c r="DG317" s="19"/>
      <c r="DH317" s="19"/>
      <c r="DI317" s="19"/>
      <c r="DJ317" s="19"/>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16"/>
      <c r="FD317" s="16"/>
      <c r="FE317" s="16"/>
      <c r="FF317" s="16"/>
      <c r="FG317" s="16"/>
      <c r="FH317" s="16"/>
      <c r="FI317" s="16"/>
      <c r="FJ317" s="16"/>
      <c r="FK317" s="16"/>
      <c r="FL317" s="16"/>
      <c r="FM317" s="16"/>
      <c r="FN317" s="16"/>
      <c r="FO317" s="16"/>
      <c r="FP317" s="16"/>
      <c r="FQ317" s="16"/>
      <c r="FR317" s="16"/>
      <c r="FS317" s="16"/>
      <c r="FT317" s="16"/>
      <c r="FU317" s="16"/>
      <c r="FV317" s="16"/>
      <c r="FW317" s="16"/>
      <c r="FX317" s="16"/>
    </row>
    <row r="318" spans="1:114" ht="12.75">
      <c r="A318" s="91"/>
      <c r="B318" s="92" t="s">
        <v>184</v>
      </c>
      <c r="C318" s="93"/>
      <c r="D318" s="94"/>
      <c r="E318" s="94"/>
      <c r="F318" s="95"/>
      <c r="DC318" s="19"/>
      <c r="DD318" s="19"/>
      <c r="DE318" s="19"/>
      <c r="DF318" s="19"/>
      <c r="DG318" s="19"/>
      <c r="DH318" s="19"/>
      <c r="DI318" s="19"/>
      <c r="DJ318" s="19"/>
    </row>
    <row r="319" spans="1:180" s="176" customFormat="1" ht="12.75">
      <c r="A319" s="127"/>
      <c r="B319" s="126"/>
      <c r="C319" s="126"/>
      <c r="D319" s="127"/>
      <c r="E319" s="125"/>
      <c r="F319" s="125"/>
      <c r="FC319" s="177"/>
      <c r="FD319" s="177"/>
      <c r="FE319" s="177"/>
      <c r="FF319" s="177"/>
      <c r="FG319" s="177"/>
      <c r="FH319" s="177"/>
      <c r="FI319" s="177"/>
      <c r="FJ319" s="177"/>
      <c r="FK319" s="177"/>
      <c r="FL319" s="177"/>
      <c r="FM319" s="177"/>
      <c r="FN319" s="177"/>
      <c r="FO319" s="177"/>
      <c r="FP319" s="177"/>
      <c r="FQ319" s="177"/>
      <c r="FR319" s="177"/>
      <c r="FS319" s="177"/>
      <c r="FT319" s="177"/>
      <c r="FU319" s="177"/>
      <c r="FV319" s="177"/>
      <c r="FW319" s="177"/>
      <c r="FX319" s="177"/>
    </row>
    <row r="320" spans="1:180" s="176" customFormat="1" ht="12.75">
      <c r="A320" s="147"/>
      <c r="B320" s="141" t="s">
        <v>185</v>
      </c>
      <c r="C320" s="153"/>
      <c r="D320" s="147"/>
      <c r="E320" s="125"/>
      <c r="F320" s="125"/>
      <c r="FC320" s="177"/>
      <c r="FD320" s="177"/>
      <c r="FE320" s="177"/>
      <c r="FF320" s="177"/>
      <c r="FG320" s="177"/>
      <c r="FH320" s="177"/>
      <c r="FI320" s="177"/>
      <c r="FJ320" s="177"/>
      <c r="FK320" s="177"/>
      <c r="FL320" s="177"/>
      <c r="FM320" s="177"/>
      <c r="FN320" s="177"/>
      <c r="FO320" s="177"/>
      <c r="FP320" s="177"/>
      <c r="FQ320" s="177"/>
      <c r="FR320" s="177"/>
      <c r="FS320" s="177"/>
      <c r="FT320" s="177"/>
      <c r="FU320" s="177"/>
      <c r="FV320" s="177"/>
      <c r="FW320" s="177"/>
      <c r="FX320" s="177"/>
    </row>
    <row r="321" spans="1:114" ht="12.75">
      <c r="A321" s="127"/>
      <c r="B321" s="126"/>
      <c r="C321" s="126"/>
      <c r="D321" s="127"/>
      <c r="E321" s="125"/>
      <c r="F321" s="125"/>
      <c r="DC321" s="19"/>
      <c r="DD321" s="19"/>
      <c r="DE321" s="19"/>
      <c r="DF321" s="19"/>
      <c r="DG321" s="19"/>
      <c r="DH321" s="19"/>
      <c r="DI321" s="19"/>
      <c r="DJ321" s="19"/>
    </row>
    <row r="322" spans="1:114" ht="12.75">
      <c r="A322" s="124"/>
      <c r="B322" s="105" t="s">
        <v>186</v>
      </c>
      <c r="C322" s="178" t="s">
        <v>45</v>
      </c>
      <c r="D322" s="124"/>
      <c r="E322" s="125"/>
      <c r="F322" s="125"/>
      <c r="DC322" s="19"/>
      <c r="DD322" s="19"/>
      <c r="DE322" s="19"/>
      <c r="DF322" s="19"/>
      <c r="DG322" s="19"/>
      <c r="DH322" s="19"/>
      <c r="DI322" s="19"/>
      <c r="DJ322" s="19"/>
    </row>
    <row r="323" spans="1:114" ht="12.75">
      <c r="A323" s="127"/>
      <c r="B323" s="126"/>
      <c r="C323" s="179"/>
      <c r="D323" s="127"/>
      <c r="E323" s="125"/>
      <c r="F323" s="125"/>
      <c r="DC323" s="19"/>
      <c r="DD323" s="19"/>
      <c r="DE323" s="19"/>
      <c r="DF323" s="19"/>
      <c r="DG323" s="19"/>
      <c r="DH323" s="19"/>
      <c r="DI323" s="19"/>
      <c r="DJ323" s="19"/>
    </row>
    <row r="324" spans="1:143" ht="12.75">
      <c r="A324" s="127"/>
      <c r="B324" s="180" t="s">
        <v>187</v>
      </c>
      <c r="C324" s="181" t="s">
        <v>45</v>
      </c>
      <c r="D324" s="127"/>
      <c r="E324" s="125"/>
      <c r="F324" s="125"/>
      <c r="DC324" s="19"/>
      <c r="DD324" s="19"/>
      <c r="DE324" s="19"/>
      <c r="DF324" s="19"/>
      <c r="DG324" s="19"/>
      <c r="DH324" s="19"/>
      <c r="DI324" s="19"/>
      <c r="DJ324" s="19"/>
      <c r="DK324" s="4"/>
      <c r="DL324" s="4"/>
      <c r="DM324" s="4"/>
      <c r="DN324" s="4"/>
      <c r="DO324" s="4"/>
      <c r="DP324" s="4"/>
      <c r="DQ324" s="4"/>
      <c r="DR324" s="4"/>
      <c r="DS324" s="4"/>
      <c r="DT324" s="4"/>
      <c r="DU324" s="4"/>
      <c r="DV324" s="4"/>
      <c r="DW324" s="4"/>
      <c r="DX324" s="4"/>
      <c r="DY324" s="4"/>
      <c r="DZ324" s="4"/>
      <c r="EA324" s="4"/>
      <c r="EB324" s="4"/>
      <c r="EC324" s="4"/>
      <c r="ED324" s="4"/>
      <c r="EE324" s="4"/>
      <c r="EF324" s="4"/>
      <c r="EG324" s="4"/>
      <c r="EH324" s="4"/>
      <c r="EI324" s="4"/>
      <c r="EJ324" s="4"/>
      <c r="EK324" s="4"/>
      <c r="EL324" s="4"/>
      <c r="EM324" s="4"/>
    </row>
    <row r="325" spans="1:143" ht="12.75">
      <c r="A325" s="127"/>
      <c r="B325" s="179"/>
      <c r="C325" s="179"/>
      <c r="D325" s="127"/>
      <c r="E325" s="125"/>
      <c r="F325" s="125"/>
      <c r="DC325" s="19"/>
      <c r="DD325" s="19"/>
      <c r="DE325" s="19"/>
      <c r="DF325" s="19"/>
      <c r="DG325" s="19"/>
      <c r="DH325" s="19"/>
      <c r="DI325" s="19"/>
      <c r="DJ325" s="19"/>
      <c r="DK325" s="4"/>
      <c r="DL325" s="4"/>
      <c r="DM325" s="4"/>
      <c r="DN325" s="4"/>
      <c r="DO325" s="4"/>
      <c r="DP325" s="4"/>
      <c r="DQ325" s="4"/>
      <c r="DR325" s="4"/>
      <c r="DS325" s="4"/>
      <c r="DT325" s="4"/>
      <c r="DU325" s="4"/>
      <c r="DV325" s="4"/>
      <c r="DW325" s="4"/>
      <c r="DX325" s="4"/>
      <c r="DY325" s="4"/>
      <c r="DZ325" s="4"/>
      <c r="EA325" s="4"/>
      <c r="EB325" s="4"/>
      <c r="EC325" s="4"/>
      <c r="ED325" s="4"/>
      <c r="EE325" s="4"/>
      <c r="EF325" s="4"/>
      <c r="EG325" s="4"/>
      <c r="EH325" s="4"/>
      <c r="EI325" s="4"/>
      <c r="EJ325" s="4"/>
      <c r="EK325" s="4"/>
      <c r="EL325" s="4"/>
      <c r="EM325" s="4"/>
    </row>
    <row r="326" spans="1:143" ht="12.75">
      <c r="A326" s="127"/>
      <c r="B326" s="180" t="s">
        <v>188</v>
      </c>
      <c r="C326" s="181" t="s">
        <v>45</v>
      </c>
      <c r="D326" s="127"/>
      <c r="E326" s="125"/>
      <c r="F326" s="125"/>
      <c r="DC326" s="19"/>
      <c r="DD326" s="19"/>
      <c r="DE326" s="19"/>
      <c r="DF326" s="19"/>
      <c r="DG326" s="19"/>
      <c r="DH326" s="19"/>
      <c r="DI326" s="19"/>
      <c r="DJ326" s="19"/>
      <c r="DK326" s="4"/>
      <c r="DL326" s="4"/>
      <c r="DM326" s="4"/>
      <c r="DN326" s="4"/>
      <c r="DO326" s="4"/>
      <c r="DP326" s="4"/>
      <c r="DQ326" s="4"/>
      <c r="DR326" s="4"/>
      <c r="DS326" s="4"/>
      <c r="DT326" s="4"/>
      <c r="DU326" s="4"/>
      <c r="DV326" s="4"/>
      <c r="DW326" s="4"/>
      <c r="DX326" s="4"/>
      <c r="DY326" s="4"/>
      <c r="DZ326" s="4"/>
      <c r="EA326" s="4"/>
      <c r="EB326" s="4"/>
      <c r="EC326" s="4"/>
      <c r="ED326" s="4"/>
      <c r="EE326" s="4"/>
      <c r="EF326" s="4"/>
      <c r="EG326" s="4"/>
      <c r="EH326" s="4"/>
      <c r="EI326" s="4"/>
      <c r="EJ326" s="4"/>
      <c r="EK326" s="4"/>
      <c r="EL326" s="4"/>
      <c r="EM326" s="4"/>
    </row>
    <row r="327" spans="1:143" ht="12.75">
      <c r="A327" s="127"/>
      <c r="B327" s="180"/>
      <c r="C327" s="181"/>
      <c r="D327" s="127"/>
      <c r="E327" s="125"/>
      <c r="F327" s="125"/>
      <c r="DC327" s="19"/>
      <c r="DD327" s="19"/>
      <c r="DE327" s="19"/>
      <c r="DF327" s="19"/>
      <c r="DG327" s="19"/>
      <c r="DH327" s="19"/>
      <c r="DI327" s="19"/>
      <c r="DJ327" s="19"/>
      <c r="DK327" s="4"/>
      <c r="DL327" s="4"/>
      <c r="DM327" s="4"/>
      <c r="DN327" s="4"/>
      <c r="DO327" s="4"/>
      <c r="DP327" s="4"/>
      <c r="DQ327" s="4"/>
      <c r="DR327" s="4"/>
      <c r="DS327" s="4"/>
      <c r="DT327" s="4"/>
      <c r="DU327" s="4"/>
      <c r="DV327" s="4"/>
      <c r="DW327" s="4"/>
      <c r="DX327" s="4"/>
      <c r="DY327" s="4"/>
      <c r="DZ327" s="4"/>
      <c r="EA327" s="4"/>
      <c r="EB327" s="4"/>
      <c r="EC327" s="4"/>
      <c r="ED327" s="4"/>
      <c r="EE327" s="4"/>
      <c r="EF327" s="4"/>
      <c r="EG327" s="4"/>
      <c r="EH327" s="4"/>
      <c r="EI327" s="4"/>
      <c r="EJ327" s="4"/>
      <c r="EK327" s="4"/>
      <c r="EL327" s="4"/>
      <c r="EM327" s="4"/>
    </row>
    <row r="328" spans="1:114" ht="12.75">
      <c r="A328" s="127"/>
      <c r="B328" s="180" t="s">
        <v>189</v>
      </c>
      <c r="C328" s="181" t="s">
        <v>45</v>
      </c>
      <c r="D328" s="127"/>
      <c r="E328" s="125"/>
      <c r="F328" s="125"/>
      <c r="DC328" s="19"/>
      <c r="DD328" s="19"/>
      <c r="DE328" s="19"/>
      <c r="DF328" s="19"/>
      <c r="DG328" s="19"/>
      <c r="DH328" s="19"/>
      <c r="DI328" s="19"/>
      <c r="DJ328" s="19"/>
    </row>
    <row r="329" spans="1:114" ht="12.75">
      <c r="A329" s="127"/>
      <c r="B329" s="180"/>
      <c r="C329" s="181"/>
      <c r="D329" s="127"/>
      <c r="E329" s="125"/>
      <c r="F329" s="125"/>
      <c r="DC329" s="19"/>
      <c r="DD329" s="19"/>
      <c r="DE329" s="19"/>
      <c r="DF329" s="19"/>
      <c r="DG329" s="19"/>
      <c r="DH329" s="19"/>
      <c r="DI329" s="19"/>
      <c r="DJ329" s="19"/>
    </row>
    <row r="330" spans="1:114" ht="12.75">
      <c r="A330" s="127"/>
      <c r="B330" s="180" t="s">
        <v>190</v>
      </c>
      <c r="C330" s="181" t="s">
        <v>45</v>
      </c>
      <c r="D330" s="127"/>
      <c r="E330" s="125"/>
      <c r="F330" s="125"/>
      <c r="DC330" s="19"/>
      <c r="DD330" s="19"/>
      <c r="DE330" s="19"/>
      <c r="DF330" s="19"/>
      <c r="DG330" s="19"/>
      <c r="DH330" s="19"/>
      <c r="DI330" s="19"/>
      <c r="DJ330" s="19"/>
    </row>
    <row r="331" spans="1:114" ht="12.75">
      <c r="A331" s="127"/>
      <c r="B331" s="126"/>
      <c r="C331" s="126"/>
      <c r="D331" s="127"/>
      <c r="E331" s="125"/>
      <c r="F331" s="125"/>
      <c r="DC331" s="19"/>
      <c r="DD331" s="19"/>
      <c r="DE331" s="19"/>
      <c r="DF331" s="19"/>
      <c r="DG331" s="19"/>
      <c r="DH331" s="19"/>
      <c r="DI331" s="19"/>
      <c r="DJ331" s="19"/>
    </row>
    <row r="332" spans="1:114" ht="12.75">
      <c r="A332" s="127"/>
      <c r="B332" s="180" t="s">
        <v>191</v>
      </c>
      <c r="C332" s="126"/>
      <c r="D332" s="127"/>
      <c r="E332" s="125"/>
      <c r="F332" s="125"/>
      <c r="DC332" s="19"/>
      <c r="DD332" s="19"/>
      <c r="DE332" s="19"/>
      <c r="DF332" s="19"/>
      <c r="DG332" s="19"/>
      <c r="DH332" s="19"/>
      <c r="DI332" s="19"/>
      <c r="DJ332" s="19"/>
    </row>
    <row r="333" spans="1:114" ht="12.75">
      <c r="A333" s="127"/>
      <c r="B333" s="126"/>
      <c r="C333" s="126"/>
      <c r="D333" s="127"/>
      <c r="E333" s="125"/>
      <c r="F333" s="125"/>
      <c r="DC333" s="19"/>
      <c r="DD333" s="19"/>
      <c r="DE333" s="19"/>
      <c r="DF333" s="19"/>
      <c r="DG333" s="19"/>
      <c r="DH333" s="19"/>
      <c r="DI333" s="19"/>
      <c r="DJ333" s="19"/>
    </row>
    <row r="334" spans="1:114" ht="12.75">
      <c r="A334" s="137">
        <v>10.1</v>
      </c>
      <c r="B334" s="105" t="s">
        <v>192</v>
      </c>
      <c r="C334" s="182" t="s">
        <v>141</v>
      </c>
      <c r="D334" s="138">
        <v>152</v>
      </c>
      <c r="E334" s="183"/>
      <c r="F334" s="183">
        <f>E334*D334</f>
        <v>0</v>
      </c>
      <c r="DC334" s="19"/>
      <c r="DD334" s="19"/>
      <c r="DE334" s="19"/>
      <c r="DF334" s="19"/>
      <c r="DG334" s="19"/>
      <c r="DH334" s="19"/>
      <c r="DI334" s="19"/>
      <c r="DJ334" s="19"/>
    </row>
    <row r="335" spans="1:114" ht="12.75">
      <c r="A335" s="127"/>
      <c r="B335" s="179"/>
      <c r="C335" s="126"/>
      <c r="D335" s="127"/>
      <c r="E335" s="125"/>
      <c r="F335" s="125"/>
      <c r="DC335" s="19"/>
      <c r="DD335" s="19"/>
      <c r="DE335" s="19"/>
      <c r="DF335" s="19"/>
      <c r="DG335" s="19"/>
      <c r="DH335" s="19"/>
      <c r="DI335" s="19"/>
      <c r="DJ335" s="19"/>
    </row>
    <row r="336" spans="1:114" ht="12.75">
      <c r="A336" s="137">
        <f>A334+0.1</f>
        <v>10.2</v>
      </c>
      <c r="B336" s="105" t="s">
        <v>193</v>
      </c>
      <c r="C336" s="182" t="s">
        <v>141</v>
      </c>
      <c r="D336" s="138">
        <v>46</v>
      </c>
      <c r="E336" s="183"/>
      <c r="F336" s="183">
        <f>E336*D336</f>
        <v>0</v>
      </c>
      <c r="DC336" s="19"/>
      <c r="DD336" s="19"/>
      <c r="DE336" s="19"/>
      <c r="DF336" s="19"/>
      <c r="DG336" s="19"/>
      <c r="DH336" s="19"/>
      <c r="DI336" s="19"/>
      <c r="DJ336" s="19"/>
    </row>
    <row r="337" spans="1:114" ht="12.75">
      <c r="A337" s="127"/>
      <c r="B337" s="126"/>
      <c r="C337" s="126"/>
      <c r="D337" s="127"/>
      <c r="E337" s="125"/>
      <c r="F337" s="125"/>
      <c r="DC337" s="19"/>
      <c r="DD337" s="19"/>
      <c r="DE337" s="19"/>
      <c r="DF337" s="19"/>
      <c r="DG337" s="19"/>
      <c r="DH337" s="19"/>
      <c r="DI337" s="19"/>
      <c r="DJ337" s="19"/>
    </row>
    <row r="338" spans="1:114" ht="12.75">
      <c r="A338" s="137">
        <f>A336+0.1</f>
        <v>10.299999999999999</v>
      </c>
      <c r="B338" s="105" t="s">
        <v>194</v>
      </c>
      <c r="C338" s="182" t="s">
        <v>141</v>
      </c>
      <c r="D338" s="138">
        <v>39</v>
      </c>
      <c r="E338" s="183"/>
      <c r="F338" s="183">
        <f>E338*D338</f>
        <v>0</v>
      </c>
      <c r="DC338" s="19"/>
      <c r="DD338" s="19"/>
      <c r="DE338" s="19"/>
      <c r="DF338" s="19"/>
      <c r="DG338" s="19"/>
      <c r="DH338" s="19"/>
      <c r="DI338" s="19"/>
      <c r="DJ338" s="19"/>
    </row>
    <row r="339" spans="1:114" ht="12.75">
      <c r="A339" s="127"/>
      <c r="B339" s="126"/>
      <c r="C339" s="126"/>
      <c r="D339" s="127"/>
      <c r="E339" s="125"/>
      <c r="F339" s="125"/>
      <c r="DC339" s="19"/>
      <c r="DD339" s="19"/>
      <c r="DE339" s="19"/>
      <c r="DF339" s="19"/>
      <c r="DG339" s="19"/>
      <c r="DH339" s="19"/>
      <c r="DI339" s="19"/>
      <c r="DJ339" s="19"/>
    </row>
    <row r="340" spans="1:114" ht="12.75">
      <c r="A340" s="137">
        <f>A338+0.1</f>
        <v>10.399999999999999</v>
      </c>
      <c r="B340" s="105" t="s">
        <v>195</v>
      </c>
      <c r="C340" s="182" t="s">
        <v>141</v>
      </c>
      <c r="D340" s="138">
        <v>70</v>
      </c>
      <c r="E340" s="183"/>
      <c r="F340" s="183">
        <f>E340*D340</f>
        <v>0</v>
      </c>
      <c r="DC340" s="19"/>
      <c r="DD340" s="19"/>
      <c r="DE340" s="19"/>
      <c r="DF340" s="19"/>
      <c r="DG340" s="19"/>
      <c r="DH340" s="19"/>
      <c r="DI340" s="19"/>
      <c r="DJ340" s="19"/>
    </row>
    <row r="341" spans="1:114" ht="12.75">
      <c r="A341" s="127"/>
      <c r="B341" s="126"/>
      <c r="C341" s="126"/>
      <c r="D341" s="127"/>
      <c r="E341" s="125"/>
      <c r="F341" s="125"/>
      <c r="DC341" s="19"/>
      <c r="DD341" s="19"/>
      <c r="DE341" s="19"/>
      <c r="DF341" s="19"/>
      <c r="DG341" s="19"/>
      <c r="DH341" s="19"/>
      <c r="DI341" s="19"/>
      <c r="DJ341" s="19"/>
    </row>
    <row r="342" spans="1:114" ht="12.75">
      <c r="A342" s="127"/>
      <c r="B342" s="126"/>
      <c r="C342" s="126"/>
      <c r="D342" s="127"/>
      <c r="E342" s="183"/>
      <c r="F342" s="125"/>
      <c r="DC342" s="19"/>
      <c r="DD342" s="19"/>
      <c r="DE342" s="19"/>
      <c r="DF342" s="19"/>
      <c r="DG342" s="19"/>
      <c r="DH342" s="19"/>
      <c r="DI342" s="19"/>
      <c r="DJ342" s="19"/>
    </row>
    <row r="343" spans="1:114" ht="12.75">
      <c r="A343" s="137">
        <v>10.5</v>
      </c>
      <c r="B343" s="105" t="s">
        <v>196</v>
      </c>
      <c r="C343" s="111"/>
      <c r="D343" s="138"/>
      <c r="E343" s="139"/>
      <c r="F343" s="139"/>
      <c r="DC343" s="19"/>
      <c r="DD343" s="19"/>
      <c r="DE343" s="19"/>
      <c r="DF343" s="19"/>
      <c r="DG343" s="19"/>
      <c r="DH343" s="19"/>
      <c r="DI343" s="19"/>
      <c r="DJ343" s="19"/>
    </row>
    <row r="344" spans="1:114" ht="12.75">
      <c r="A344" s="137" t="s">
        <v>142</v>
      </c>
      <c r="B344" s="105" t="s">
        <v>197</v>
      </c>
      <c r="C344" s="111" t="s">
        <v>118</v>
      </c>
      <c r="D344" s="138">
        <v>20</v>
      </c>
      <c r="E344" s="139"/>
      <c r="F344" s="139">
        <f>E344*D344</f>
        <v>0</v>
      </c>
      <c r="DC344" s="19"/>
      <c r="DD344" s="19"/>
      <c r="DE344" s="19"/>
      <c r="DF344" s="19"/>
      <c r="DG344" s="19"/>
      <c r="DH344" s="19"/>
      <c r="DI344" s="19"/>
      <c r="DJ344" s="19"/>
    </row>
    <row r="345" spans="1:114" ht="12.75">
      <c r="A345" s="127" t="s">
        <v>142</v>
      </c>
      <c r="B345" s="126" t="s">
        <v>198</v>
      </c>
      <c r="C345" s="111" t="s">
        <v>118</v>
      </c>
      <c r="D345" s="138">
        <v>48</v>
      </c>
      <c r="E345" s="139"/>
      <c r="F345" s="139">
        <f>E345*D345</f>
        <v>0</v>
      </c>
      <c r="DC345" s="19"/>
      <c r="DD345" s="19"/>
      <c r="DE345" s="19"/>
      <c r="DF345" s="19"/>
      <c r="DG345" s="19"/>
      <c r="DH345" s="19"/>
      <c r="DI345" s="19"/>
      <c r="DJ345" s="19"/>
    </row>
    <row r="346" spans="1:114" ht="12.75">
      <c r="A346" s="127"/>
      <c r="B346" s="126"/>
      <c r="C346" s="126"/>
      <c r="D346" s="127"/>
      <c r="E346" s="125"/>
      <c r="F346" s="125"/>
      <c r="DC346" s="19"/>
      <c r="DD346" s="19"/>
      <c r="DE346" s="19"/>
      <c r="DF346" s="19"/>
      <c r="DG346" s="19"/>
      <c r="DH346" s="19"/>
      <c r="DI346" s="19"/>
      <c r="DJ346" s="19"/>
    </row>
    <row r="347" spans="1:114" ht="12.75">
      <c r="A347" s="127"/>
      <c r="B347" s="141" t="s">
        <v>199</v>
      </c>
      <c r="C347" s="126"/>
      <c r="D347" s="127"/>
      <c r="E347" s="125"/>
      <c r="F347" s="125"/>
      <c r="DC347" s="19"/>
      <c r="DD347" s="19"/>
      <c r="DE347" s="19"/>
      <c r="DF347" s="19"/>
      <c r="DG347" s="19"/>
      <c r="DH347" s="19"/>
      <c r="DI347" s="19"/>
      <c r="DJ347" s="19"/>
    </row>
    <row r="348" spans="1:114" ht="12.75">
      <c r="A348" s="127"/>
      <c r="B348" s="141"/>
      <c r="C348" s="126"/>
      <c r="D348" s="127"/>
      <c r="E348" s="125"/>
      <c r="F348" s="125"/>
      <c r="DC348" s="19"/>
      <c r="DD348" s="19"/>
      <c r="DE348" s="19"/>
      <c r="DF348" s="19"/>
      <c r="DG348" s="19"/>
      <c r="DH348" s="19"/>
      <c r="DI348" s="19"/>
      <c r="DJ348" s="19"/>
    </row>
    <row r="349" spans="1:114" ht="12.75">
      <c r="A349" s="127"/>
      <c r="B349" s="142" t="s">
        <v>187</v>
      </c>
      <c r="C349" s="126"/>
      <c r="D349" s="127"/>
      <c r="E349" s="125"/>
      <c r="F349" s="125"/>
      <c r="DC349" s="19"/>
      <c r="DD349" s="19"/>
      <c r="DE349" s="19"/>
      <c r="DF349" s="19"/>
      <c r="DG349" s="19"/>
      <c r="DH349" s="19"/>
      <c r="DI349" s="19"/>
      <c r="DJ349" s="19"/>
    </row>
    <row r="350" spans="1:114" ht="12.75">
      <c r="A350" s="127"/>
      <c r="B350" s="126" t="s">
        <v>191</v>
      </c>
      <c r="C350" s="126"/>
      <c r="D350" s="127"/>
      <c r="E350" s="125"/>
      <c r="F350" s="125"/>
      <c r="DC350" s="19"/>
      <c r="DD350" s="19"/>
      <c r="DE350" s="19"/>
      <c r="DF350" s="19"/>
      <c r="DG350" s="19"/>
      <c r="DH350" s="19"/>
      <c r="DI350" s="19"/>
      <c r="DJ350" s="19"/>
    </row>
    <row r="351" spans="1:114" ht="12.75">
      <c r="A351" s="127"/>
      <c r="B351" s="156" t="s">
        <v>200</v>
      </c>
      <c r="C351" s="126"/>
      <c r="D351" s="127"/>
      <c r="E351" s="125"/>
      <c r="F351" s="125"/>
      <c r="DC351" s="19"/>
      <c r="DD351" s="19"/>
      <c r="DE351" s="19"/>
      <c r="DF351" s="19"/>
      <c r="DG351" s="19"/>
      <c r="DH351" s="19"/>
      <c r="DI351" s="19"/>
      <c r="DJ351" s="19"/>
    </row>
    <row r="352" spans="1:114" ht="12.75">
      <c r="A352" s="127"/>
      <c r="B352" s="126"/>
      <c r="C352" s="126"/>
      <c r="D352" s="127"/>
      <c r="E352" s="125"/>
      <c r="F352" s="125"/>
      <c r="DC352" s="19"/>
      <c r="DD352" s="19"/>
      <c r="DE352" s="19"/>
      <c r="DF352" s="19"/>
      <c r="DG352" s="19"/>
      <c r="DH352" s="19"/>
      <c r="DI352" s="19"/>
      <c r="DJ352" s="19"/>
    </row>
    <row r="353" spans="1:114" ht="12.75">
      <c r="A353" s="137">
        <f>A343+0.1</f>
        <v>10.6</v>
      </c>
      <c r="B353" s="105" t="s">
        <v>201</v>
      </c>
      <c r="C353" s="182" t="s">
        <v>141</v>
      </c>
      <c r="D353" s="138">
        <v>70</v>
      </c>
      <c r="E353" s="183"/>
      <c r="F353" s="183">
        <f>E353*D353</f>
        <v>0</v>
      </c>
      <c r="DC353" s="19"/>
      <c r="DD353" s="19"/>
      <c r="DE353" s="19"/>
      <c r="DF353" s="19"/>
      <c r="DG353" s="19"/>
      <c r="DH353" s="19"/>
      <c r="DI353" s="19"/>
      <c r="DJ353" s="19"/>
    </row>
    <row r="354" spans="1:114" ht="12.75">
      <c r="A354" s="127"/>
      <c r="B354" s="105"/>
      <c r="C354" s="111"/>
      <c r="D354" s="138"/>
      <c r="E354" s="183"/>
      <c r="F354" s="183"/>
      <c r="DC354" s="19"/>
      <c r="DD354" s="19"/>
      <c r="DE354" s="19"/>
      <c r="DF354" s="19"/>
      <c r="DG354" s="19"/>
      <c r="DH354" s="19"/>
      <c r="DI354" s="19"/>
      <c r="DJ354" s="19"/>
    </row>
    <row r="355" spans="1:114" ht="12.75">
      <c r="A355" s="137">
        <f>A353+0.1</f>
        <v>10.7</v>
      </c>
      <c r="B355" s="105" t="s">
        <v>202</v>
      </c>
      <c r="C355" s="182" t="s">
        <v>141</v>
      </c>
      <c r="D355" s="138">
        <v>147</v>
      </c>
      <c r="E355" s="183"/>
      <c r="F355" s="183">
        <f>E355*D355</f>
        <v>0</v>
      </c>
      <c r="DC355" s="19"/>
      <c r="DD355" s="19"/>
      <c r="DE355" s="19"/>
      <c r="DF355" s="19"/>
      <c r="DG355" s="19"/>
      <c r="DH355" s="19"/>
      <c r="DI355" s="19"/>
      <c r="DJ355" s="19"/>
    </row>
    <row r="356" spans="1:114" ht="12.75">
      <c r="A356" s="127"/>
      <c r="B356" s="105"/>
      <c r="C356" s="111"/>
      <c r="D356" s="138"/>
      <c r="E356" s="183"/>
      <c r="F356" s="183"/>
      <c r="DC356" s="19"/>
      <c r="DD356" s="19"/>
      <c r="DE356" s="19"/>
      <c r="DF356" s="19"/>
      <c r="DG356" s="19"/>
      <c r="DH356" s="19"/>
      <c r="DI356" s="19"/>
      <c r="DJ356" s="19"/>
    </row>
    <row r="357" spans="1:114" ht="12.75">
      <c r="A357" s="137">
        <f>A355+0.1</f>
        <v>10.799999999999999</v>
      </c>
      <c r="B357" s="105" t="s">
        <v>203</v>
      </c>
      <c r="C357" s="182" t="s">
        <v>141</v>
      </c>
      <c r="D357" s="138">
        <v>23</v>
      </c>
      <c r="E357" s="183"/>
      <c r="F357" s="183">
        <f>E357*D357</f>
        <v>0</v>
      </c>
      <c r="DC357" s="19"/>
      <c r="DD357" s="19"/>
      <c r="DE357" s="19"/>
      <c r="DF357" s="19"/>
      <c r="DG357" s="19"/>
      <c r="DH357" s="19"/>
      <c r="DI357" s="19"/>
      <c r="DJ357" s="19"/>
    </row>
    <row r="358" spans="1:114" ht="12.75">
      <c r="A358" s="127"/>
      <c r="B358" s="105"/>
      <c r="C358" s="111"/>
      <c r="D358" s="138"/>
      <c r="E358" s="183"/>
      <c r="F358" s="183"/>
      <c r="DC358" s="19"/>
      <c r="DD358" s="19"/>
      <c r="DE358" s="19"/>
      <c r="DF358" s="19"/>
      <c r="DG358" s="19"/>
      <c r="DH358" s="19"/>
      <c r="DI358" s="19"/>
      <c r="DJ358" s="19"/>
    </row>
    <row r="359" spans="1:114" ht="12.75">
      <c r="A359" s="137">
        <f>A357+0.1</f>
        <v>10.899999999999999</v>
      </c>
      <c r="B359" s="105" t="s">
        <v>204</v>
      </c>
      <c r="C359" s="182" t="s">
        <v>141</v>
      </c>
      <c r="D359" s="138">
        <v>27</v>
      </c>
      <c r="E359" s="183"/>
      <c r="F359" s="183">
        <f>E359*D359</f>
        <v>0</v>
      </c>
      <c r="DC359" s="19"/>
      <c r="DD359" s="19"/>
      <c r="DE359" s="19"/>
      <c r="DF359" s="19"/>
      <c r="DG359" s="19"/>
      <c r="DH359" s="19"/>
      <c r="DI359" s="19"/>
      <c r="DJ359" s="19"/>
    </row>
    <row r="360" spans="1:114" ht="12.75">
      <c r="A360" s="127"/>
      <c r="B360" s="105"/>
      <c r="C360" s="111"/>
      <c r="D360" s="138"/>
      <c r="E360" s="183"/>
      <c r="F360" s="183"/>
      <c r="DC360" s="19"/>
      <c r="DD360" s="19"/>
      <c r="DE360" s="19"/>
      <c r="DF360" s="19"/>
      <c r="DG360" s="19"/>
      <c r="DH360" s="19"/>
      <c r="DI360" s="19"/>
      <c r="DJ360" s="19"/>
    </row>
    <row r="361" spans="1:114" ht="12.75">
      <c r="A361" s="127"/>
      <c r="B361" s="156" t="s">
        <v>205</v>
      </c>
      <c r="C361" s="126"/>
      <c r="D361" s="127"/>
      <c r="E361" s="125"/>
      <c r="F361" s="125"/>
      <c r="DC361" s="19"/>
      <c r="DD361" s="19"/>
      <c r="DE361" s="19"/>
      <c r="DF361" s="19"/>
      <c r="DG361" s="19"/>
      <c r="DH361" s="19"/>
      <c r="DI361" s="19"/>
      <c r="DJ361" s="19"/>
    </row>
    <row r="362" spans="1:114" ht="12.75">
      <c r="A362" s="127"/>
      <c r="B362" s="126"/>
      <c r="C362" s="126"/>
      <c r="D362" s="127"/>
      <c r="E362" s="125"/>
      <c r="F362" s="125"/>
      <c r="DC362" s="19"/>
      <c r="DD362" s="19"/>
      <c r="DE362" s="19"/>
      <c r="DF362" s="19"/>
      <c r="DG362" s="19"/>
      <c r="DH362" s="19"/>
      <c r="DI362" s="19"/>
      <c r="DJ362" s="19"/>
    </row>
    <row r="363" spans="1:114" ht="12.75">
      <c r="A363" s="124"/>
      <c r="B363" s="105" t="s">
        <v>206</v>
      </c>
      <c r="C363" s="111" t="s">
        <v>45</v>
      </c>
      <c r="D363" s="124"/>
      <c r="E363" s="125"/>
      <c r="F363" s="125"/>
      <c r="DC363" s="19"/>
      <c r="DD363" s="19"/>
      <c r="DE363" s="19"/>
      <c r="DF363" s="19"/>
      <c r="DG363" s="19"/>
      <c r="DH363" s="19"/>
      <c r="DI363" s="19"/>
      <c r="DJ363" s="19"/>
    </row>
    <row r="364" spans="1:114" ht="12.75">
      <c r="A364" s="127"/>
      <c r="B364" s="156"/>
      <c r="C364" s="126"/>
      <c r="D364" s="127"/>
      <c r="E364" s="125"/>
      <c r="F364" s="125"/>
      <c r="DC364" s="19"/>
      <c r="DD364" s="19"/>
      <c r="DE364" s="19"/>
      <c r="DF364" s="19"/>
      <c r="DG364" s="19"/>
      <c r="DH364" s="19"/>
      <c r="DI364" s="19"/>
      <c r="DJ364" s="19"/>
    </row>
    <row r="365" spans="1:114" ht="12.75">
      <c r="A365" s="138">
        <v>10.1</v>
      </c>
      <c r="B365" s="105" t="s">
        <v>207</v>
      </c>
      <c r="C365" s="182" t="s">
        <v>141</v>
      </c>
      <c r="D365" s="138">
        <v>687</v>
      </c>
      <c r="E365" s="183"/>
      <c r="F365" s="183">
        <f>E365*D365</f>
        <v>0</v>
      </c>
      <c r="DC365" s="19"/>
      <c r="DD365" s="19"/>
      <c r="DE365" s="19"/>
      <c r="DF365" s="19"/>
      <c r="DG365" s="19"/>
      <c r="DH365" s="19"/>
      <c r="DI365" s="19"/>
      <c r="DJ365" s="19"/>
    </row>
    <row r="366" spans="1:114" ht="12.75">
      <c r="A366" s="127"/>
      <c r="B366" s="126"/>
      <c r="C366" s="126"/>
      <c r="D366" s="127"/>
      <c r="E366" s="125"/>
      <c r="F366" s="125"/>
      <c r="DC366" s="19"/>
      <c r="DD366" s="19"/>
      <c r="DE366" s="19"/>
      <c r="DF366" s="19"/>
      <c r="DG366" s="19"/>
      <c r="DH366" s="19"/>
      <c r="DI366" s="19"/>
      <c r="DJ366" s="19"/>
    </row>
    <row r="367" spans="1:114" ht="12.75">
      <c r="A367" s="138">
        <f>A365+0.01</f>
        <v>10.11</v>
      </c>
      <c r="B367" s="105" t="s">
        <v>208</v>
      </c>
      <c r="C367" s="182" t="s">
        <v>141</v>
      </c>
      <c r="D367" s="138">
        <v>10</v>
      </c>
      <c r="E367" s="183"/>
      <c r="F367" s="183">
        <f>E367*D367</f>
        <v>0</v>
      </c>
      <c r="DC367" s="19"/>
      <c r="DD367" s="19"/>
      <c r="DE367" s="19"/>
      <c r="DF367" s="19"/>
      <c r="DG367" s="19"/>
      <c r="DH367" s="19"/>
      <c r="DI367" s="19"/>
      <c r="DJ367" s="19"/>
    </row>
    <row r="368" spans="1:114" ht="12.75">
      <c r="A368" s="155"/>
      <c r="B368" s="126"/>
      <c r="C368" s="126"/>
      <c r="D368" s="127"/>
      <c r="E368" s="125"/>
      <c r="F368" s="125"/>
      <c r="DC368" s="19"/>
      <c r="DD368" s="19"/>
      <c r="DE368" s="19"/>
      <c r="DF368" s="19"/>
      <c r="DG368" s="19"/>
      <c r="DH368" s="19"/>
      <c r="DI368" s="19"/>
      <c r="DJ368" s="19"/>
    </row>
    <row r="369" spans="1:114" ht="12.75">
      <c r="A369" s="138">
        <f>A367+0.01</f>
        <v>10.12</v>
      </c>
      <c r="B369" s="105" t="s">
        <v>209</v>
      </c>
      <c r="C369" s="182" t="s">
        <v>141</v>
      </c>
      <c r="D369" s="138"/>
      <c r="E369" s="183"/>
      <c r="F369" s="183" t="s">
        <v>70</v>
      </c>
      <c r="DC369" s="19"/>
      <c r="DD369" s="19"/>
      <c r="DE369" s="19"/>
      <c r="DF369" s="19"/>
      <c r="DG369" s="19"/>
      <c r="DH369" s="19"/>
      <c r="DI369" s="19"/>
      <c r="DJ369" s="19"/>
    </row>
    <row r="370" spans="1:114" ht="12.75">
      <c r="A370" s="155"/>
      <c r="B370" s="126"/>
      <c r="C370" s="126"/>
      <c r="D370" s="127"/>
      <c r="E370" s="125"/>
      <c r="F370" s="125"/>
      <c r="DC370" s="19"/>
      <c r="DD370" s="19"/>
      <c r="DE370" s="19"/>
      <c r="DF370" s="19"/>
      <c r="DG370" s="19"/>
      <c r="DH370" s="19"/>
      <c r="DI370" s="19"/>
      <c r="DJ370" s="19"/>
    </row>
    <row r="371" spans="1:114" ht="12.75">
      <c r="A371" s="127"/>
      <c r="B371" s="141" t="s">
        <v>210</v>
      </c>
      <c r="C371" s="126"/>
      <c r="D371" s="127"/>
      <c r="E371" s="125"/>
      <c r="F371" s="125"/>
      <c r="DC371" s="19"/>
      <c r="DD371" s="19"/>
      <c r="DE371" s="19"/>
      <c r="DF371" s="19"/>
      <c r="DG371" s="19"/>
      <c r="DH371" s="19"/>
      <c r="DI371" s="19"/>
      <c r="DJ371" s="19"/>
    </row>
    <row r="372" spans="1:114" ht="12.75">
      <c r="A372" s="127"/>
      <c r="B372" s="126"/>
      <c r="C372" s="126"/>
      <c r="D372" s="127"/>
      <c r="E372" s="125"/>
      <c r="F372" s="125"/>
      <c r="DC372" s="19"/>
      <c r="DD372" s="19"/>
      <c r="DE372" s="19"/>
      <c r="DF372" s="19"/>
      <c r="DG372" s="19"/>
      <c r="DH372" s="19"/>
      <c r="DI372" s="19"/>
      <c r="DJ372" s="19"/>
    </row>
    <row r="373" spans="1:114" ht="12.75">
      <c r="A373" s="147"/>
      <c r="B373" s="105" t="s">
        <v>211</v>
      </c>
      <c r="C373" s="111" t="s">
        <v>45</v>
      </c>
      <c r="D373" s="147"/>
      <c r="E373" s="125"/>
      <c r="F373" s="125"/>
      <c r="DC373" s="19"/>
      <c r="DD373" s="19"/>
      <c r="DE373" s="19"/>
      <c r="DF373" s="19"/>
      <c r="DG373" s="19"/>
      <c r="DH373" s="19"/>
      <c r="DI373" s="19"/>
      <c r="DJ373" s="19"/>
    </row>
    <row r="374" spans="1:114" ht="12.75">
      <c r="A374" s="127"/>
      <c r="B374" s="126"/>
      <c r="C374" s="126"/>
      <c r="D374" s="127"/>
      <c r="E374" s="125"/>
      <c r="F374" s="125"/>
      <c r="DC374" s="19"/>
      <c r="DD374" s="19"/>
      <c r="DE374" s="19"/>
      <c r="DF374" s="19"/>
      <c r="DG374" s="19"/>
      <c r="DH374" s="19"/>
      <c r="DI374" s="19"/>
      <c r="DJ374" s="19"/>
    </row>
    <row r="375" spans="1:114" ht="12.75">
      <c r="A375" s="147"/>
      <c r="B375" s="105" t="s">
        <v>212</v>
      </c>
      <c r="C375" s="111" t="s">
        <v>45</v>
      </c>
      <c r="D375" s="147"/>
      <c r="E375" s="125"/>
      <c r="F375" s="125"/>
      <c r="DC375" s="19"/>
      <c r="DD375" s="19"/>
      <c r="DE375" s="19"/>
      <c r="DF375" s="19"/>
      <c r="DG375" s="19"/>
      <c r="DH375" s="19"/>
      <c r="DI375" s="19"/>
      <c r="DJ375" s="19"/>
    </row>
    <row r="376" spans="1:114" ht="12.75">
      <c r="A376" s="127"/>
      <c r="B376" s="126"/>
      <c r="C376" s="126"/>
      <c r="D376" s="127"/>
      <c r="E376" s="125"/>
      <c r="F376" s="125"/>
      <c r="DC376" s="19"/>
      <c r="DD376" s="19"/>
      <c r="DE376" s="19"/>
      <c r="DF376" s="19"/>
      <c r="DG376" s="19"/>
      <c r="DH376" s="19"/>
      <c r="DI376" s="19"/>
      <c r="DJ376" s="19"/>
    </row>
    <row r="377" spans="1:114" ht="12.75">
      <c r="A377" s="147"/>
      <c r="B377" s="105" t="s">
        <v>213</v>
      </c>
      <c r="C377" s="111" t="s">
        <v>45</v>
      </c>
      <c r="D377" s="147"/>
      <c r="E377" s="125"/>
      <c r="F377" s="125"/>
      <c r="DC377" s="19"/>
      <c r="DD377" s="19"/>
      <c r="DE377" s="19"/>
      <c r="DF377" s="19"/>
      <c r="DG377" s="19"/>
      <c r="DH377" s="19"/>
      <c r="DI377" s="19"/>
      <c r="DJ377" s="19"/>
    </row>
    <row r="378" spans="1:114" ht="12.75">
      <c r="A378" s="127"/>
      <c r="B378" s="126"/>
      <c r="C378" s="126"/>
      <c r="D378" s="127"/>
      <c r="E378" s="125"/>
      <c r="F378" s="125"/>
      <c r="DC378" s="19"/>
      <c r="DD378" s="19"/>
      <c r="DE378" s="19"/>
      <c r="DF378" s="19"/>
      <c r="DG378" s="19"/>
      <c r="DH378" s="19"/>
      <c r="DI378" s="19"/>
      <c r="DJ378" s="19"/>
    </row>
    <row r="379" spans="1:114" ht="12.75">
      <c r="A379" s="127"/>
      <c r="B379" s="126"/>
      <c r="C379" s="126"/>
      <c r="D379" s="127"/>
      <c r="E379" s="125"/>
      <c r="F379" s="125"/>
      <c r="DC379" s="19"/>
      <c r="DD379" s="19"/>
      <c r="DE379" s="19"/>
      <c r="DF379" s="19"/>
      <c r="DG379" s="19"/>
      <c r="DH379" s="19"/>
      <c r="DI379" s="19"/>
      <c r="DJ379" s="19"/>
    </row>
    <row r="380" spans="1:114" ht="12.75">
      <c r="A380" s="138">
        <f>A369+0.01</f>
        <v>10.129999999999999</v>
      </c>
      <c r="B380" s="142" t="s">
        <v>214</v>
      </c>
      <c r="C380" s="182" t="s">
        <v>141</v>
      </c>
      <c r="D380" s="138">
        <v>692</v>
      </c>
      <c r="E380" s="183"/>
      <c r="F380" s="183">
        <f>E380*D380</f>
        <v>0</v>
      </c>
      <c r="DC380" s="19"/>
      <c r="DD380" s="19"/>
      <c r="DE380" s="19"/>
      <c r="DF380" s="19"/>
      <c r="DG380" s="19"/>
      <c r="DH380" s="19"/>
      <c r="DI380" s="19"/>
      <c r="DJ380" s="19"/>
    </row>
    <row r="381" spans="1:114" ht="12.75">
      <c r="A381" s="155"/>
      <c r="B381" s="126"/>
      <c r="C381" s="126"/>
      <c r="D381" s="127"/>
      <c r="E381" s="125"/>
      <c r="F381" s="125"/>
      <c r="DC381" s="19"/>
      <c r="DD381" s="19"/>
      <c r="DE381" s="19"/>
      <c r="DF381" s="19"/>
      <c r="DG381" s="19"/>
      <c r="DH381" s="19"/>
      <c r="DI381" s="19"/>
      <c r="DJ381" s="19"/>
    </row>
    <row r="382" spans="1:114" ht="12.75">
      <c r="A382" s="138">
        <f>A380+0.01</f>
        <v>10.139999999999999</v>
      </c>
      <c r="B382" s="142" t="s">
        <v>215</v>
      </c>
      <c r="C382" s="182" t="s">
        <v>141</v>
      </c>
      <c r="D382" s="138">
        <v>25</v>
      </c>
      <c r="E382" s="183"/>
      <c r="F382" s="183">
        <f>E382*D382</f>
        <v>0</v>
      </c>
      <c r="DC382" s="19"/>
      <c r="DD382" s="19"/>
      <c r="DE382" s="19"/>
      <c r="DF382" s="19"/>
      <c r="DG382" s="19"/>
      <c r="DH382" s="19"/>
      <c r="DI382" s="19"/>
      <c r="DJ382" s="19"/>
    </row>
    <row r="383" spans="1:114" ht="12.75">
      <c r="A383" s="155"/>
      <c r="B383" s="126"/>
      <c r="C383" s="126"/>
      <c r="D383" s="127"/>
      <c r="E383" s="125"/>
      <c r="F383" s="125"/>
      <c r="DC383" s="19"/>
      <c r="DD383" s="19"/>
      <c r="DE383" s="19"/>
      <c r="DF383" s="19"/>
      <c r="DG383" s="19"/>
      <c r="DH383" s="19"/>
      <c r="DI383" s="19"/>
      <c r="DJ383" s="19"/>
    </row>
    <row r="384" spans="1:114" ht="12.75">
      <c r="A384" s="138">
        <f>A382+0.01</f>
        <v>10.149999999999999</v>
      </c>
      <c r="B384" s="142" t="s">
        <v>216</v>
      </c>
      <c r="C384" s="182" t="s">
        <v>141</v>
      </c>
      <c r="D384" s="138">
        <v>275</v>
      </c>
      <c r="E384" s="183"/>
      <c r="F384" s="183">
        <f>E384*D384</f>
        <v>0</v>
      </c>
      <c r="DC384" s="19"/>
      <c r="DD384" s="19"/>
      <c r="DE384" s="19"/>
      <c r="DF384" s="19"/>
      <c r="DG384" s="19"/>
      <c r="DH384" s="19"/>
      <c r="DI384" s="19"/>
      <c r="DJ384" s="19"/>
    </row>
    <row r="385" spans="1:114" ht="12.75">
      <c r="A385" s="127"/>
      <c r="B385" s="126"/>
      <c r="C385" s="126"/>
      <c r="D385" s="127"/>
      <c r="E385" s="125"/>
      <c r="F385" s="125"/>
      <c r="DC385" s="19"/>
      <c r="DD385" s="19"/>
      <c r="DE385" s="19"/>
      <c r="DF385" s="19"/>
      <c r="DG385" s="19"/>
      <c r="DH385" s="19"/>
      <c r="DI385" s="19"/>
      <c r="DJ385" s="19"/>
    </row>
    <row r="386" spans="1:114" ht="12.75">
      <c r="A386" s="127"/>
      <c r="B386" s="126"/>
      <c r="C386" s="126"/>
      <c r="D386" s="127"/>
      <c r="E386" s="125"/>
      <c r="F386" s="125"/>
      <c r="DC386" s="19"/>
      <c r="DD386" s="19"/>
      <c r="DE386" s="19"/>
      <c r="DF386" s="19"/>
      <c r="DG386" s="19"/>
      <c r="DH386" s="19"/>
      <c r="DI386" s="19"/>
      <c r="DJ386" s="19"/>
    </row>
    <row r="387" spans="1:114" ht="12.75">
      <c r="A387" s="115"/>
      <c r="B387" s="116" t="s">
        <v>217</v>
      </c>
      <c r="C387" s="117"/>
      <c r="D387" s="94"/>
      <c r="E387" s="118"/>
      <c r="F387" s="119">
        <f>SUM(F334:F386)</f>
        <v>0</v>
      </c>
      <c r="DC387" s="19"/>
      <c r="DD387" s="19"/>
      <c r="DE387" s="19"/>
      <c r="DF387" s="19"/>
      <c r="DG387" s="19"/>
      <c r="DH387" s="19"/>
      <c r="DI387" s="19"/>
      <c r="DJ387" s="19"/>
    </row>
    <row r="388" spans="1:114" ht="12.75">
      <c r="A388" s="61"/>
      <c r="B388" s="81"/>
      <c r="C388" s="97"/>
      <c r="D388" s="184"/>
      <c r="E388" s="121"/>
      <c r="F388" s="134"/>
      <c r="DC388" s="19"/>
      <c r="DD388" s="19"/>
      <c r="DE388" s="19"/>
      <c r="DF388" s="19"/>
      <c r="DG388" s="19"/>
      <c r="DH388" s="19"/>
      <c r="DI388" s="19"/>
      <c r="DJ388" s="19"/>
    </row>
    <row r="389" spans="1:114" ht="12.75">
      <c r="A389" s="91"/>
      <c r="B389" s="92" t="s">
        <v>218</v>
      </c>
      <c r="C389" s="93"/>
      <c r="D389" s="94"/>
      <c r="E389" s="94"/>
      <c r="F389" s="95"/>
      <c r="DC389" s="19"/>
      <c r="DD389" s="19"/>
      <c r="DE389" s="19"/>
      <c r="DF389" s="19"/>
      <c r="DG389" s="19"/>
      <c r="DH389" s="19"/>
      <c r="DI389" s="19"/>
      <c r="DJ389" s="19"/>
    </row>
    <row r="390" spans="1:114" ht="12.75">
      <c r="A390" s="127"/>
      <c r="B390" s="126"/>
      <c r="C390" s="126"/>
      <c r="D390" s="127"/>
      <c r="E390" s="125"/>
      <c r="F390" s="125"/>
      <c r="DC390" s="19"/>
      <c r="DD390" s="19"/>
      <c r="DE390" s="19"/>
      <c r="DF390" s="19"/>
      <c r="DG390" s="19"/>
      <c r="DH390" s="19"/>
      <c r="DI390" s="19"/>
      <c r="DJ390" s="19"/>
    </row>
    <row r="391" spans="1:114" ht="12.75">
      <c r="A391" s="127"/>
      <c r="B391" s="141" t="s">
        <v>219</v>
      </c>
      <c r="C391" s="126"/>
      <c r="D391" s="127"/>
      <c r="E391" s="125"/>
      <c r="F391" s="125"/>
      <c r="DC391" s="19"/>
      <c r="DD391" s="19"/>
      <c r="DE391" s="19"/>
      <c r="DF391" s="19"/>
      <c r="DG391" s="19"/>
      <c r="DH391" s="19"/>
      <c r="DI391" s="19"/>
      <c r="DJ391" s="19"/>
    </row>
    <row r="392" spans="1:114" ht="12.75">
      <c r="A392" s="127"/>
      <c r="B392" s="126"/>
      <c r="C392" s="126"/>
      <c r="D392" s="127"/>
      <c r="E392" s="125"/>
      <c r="F392" s="125"/>
      <c r="DC392" s="19"/>
      <c r="DD392" s="19"/>
      <c r="DE392" s="19"/>
      <c r="DF392" s="19"/>
      <c r="DG392" s="19"/>
      <c r="DH392" s="19"/>
      <c r="DI392" s="19"/>
      <c r="DJ392" s="19"/>
    </row>
    <row r="393" spans="1:114" ht="12.75">
      <c r="A393" s="124"/>
      <c r="B393" s="105" t="s">
        <v>186</v>
      </c>
      <c r="C393" s="185" t="s">
        <v>45</v>
      </c>
      <c r="D393" s="124"/>
      <c r="E393" s="125"/>
      <c r="F393" s="125"/>
      <c r="DC393" s="19"/>
      <c r="DD393" s="19"/>
      <c r="DE393" s="19"/>
      <c r="DF393" s="19"/>
      <c r="DG393" s="19"/>
      <c r="DH393" s="19"/>
      <c r="DI393" s="19"/>
      <c r="DJ393" s="19"/>
    </row>
    <row r="394" spans="1:114" ht="12.75">
      <c r="A394" s="127"/>
      <c r="B394" s="126"/>
      <c r="C394" s="126"/>
      <c r="D394" s="127"/>
      <c r="E394" s="125"/>
      <c r="F394" s="125"/>
      <c r="DC394" s="19"/>
      <c r="DD394" s="19"/>
      <c r="DE394" s="19"/>
      <c r="DF394" s="19"/>
      <c r="DG394" s="19"/>
      <c r="DH394" s="19"/>
      <c r="DI394" s="19"/>
      <c r="DJ394" s="19"/>
    </row>
    <row r="395" spans="1:114" ht="12.75">
      <c r="A395" s="124"/>
      <c r="B395" s="105" t="s">
        <v>220</v>
      </c>
      <c r="C395" s="185" t="s">
        <v>45</v>
      </c>
      <c r="D395" s="124"/>
      <c r="E395" s="125"/>
      <c r="F395" s="125"/>
      <c r="DC395" s="19"/>
      <c r="DD395" s="19"/>
      <c r="DE395" s="19"/>
      <c r="DF395" s="19"/>
      <c r="DG395" s="19"/>
      <c r="DH395" s="19"/>
      <c r="DI395" s="19"/>
      <c r="DJ395" s="19"/>
    </row>
    <row r="396" spans="1:114" ht="12.75">
      <c r="A396" s="127"/>
      <c r="B396" s="126"/>
      <c r="C396" s="126"/>
      <c r="D396" s="127"/>
      <c r="E396" s="125"/>
      <c r="F396" s="125"/>
      <c r="DC396" s="19"/>
      <c r="DD396" s="19"/>
      <c r="DE396" s="19"/>
      <c r="DF396" s="19"/>
      <c r="DG396" s="19"/>
      <c r="DH396" s="19"/>
      <c r="DI396" s="19"/>
      <c r="DJ396" s="19"/>
    </row>
    <row r="397" spans="1:114" ht="12.75">
      <c r="A397" s="147"/>
      <c r="B397" s="105" t="s">
        <v>221</v>
      </c>
      <c r="C397" s="111" t="s">
        <v>45</v>
      </c>
      <c r="D397" s="147"/>
      <c r="E397" s="125"/>
      <c r="F397" s="125"/>
      <c r="DC397" s="19"/>
      <c r="DD397" s="19"/>
      <c r="DE397" s="19"/>
      <c r="DF397" s="19"/>
      <c r="DG397" s="19"/>
      <c r="DH397" s="19"/>
      <c r="DI397" s="19"/>
      <c r="DJ397" s="19"/>
    </row>
    <row r="398" spans="1:114" ht="12.75">
      <c r="A398" s="127"/>
      <c r="B398" s="126"/>
      <c r="C398" s="126"/>
      <c r="D398" s="127"/>
      <c r="E398" s="125"/>
      <c r="F398" s="125"/>
      <c r="DC398" s="19"/>
      <c r="DD398" s="19"/>
      <c r="DE398" s="19"/>
      <c r="DF398" s="19"/>
      <c r="DG398" s="19"/>
      <c r="DH398" s="19"/>
      <c r="DI398" s="19"/>
      <c r="DJ398" s="19"/>
    </row>
    <row r="399" spans="1:114" ht="12.75">
      <c r="A399" s="124"/>
      <c r="B399" s="105" t="s">
        <v>222</v>
      </c>
      <c r="C399" s="111" t="s">
        <v>45</v>
      </c>
      <c r="D399" s="124"/>
      <c r="E399" s="125"/>
      <c r="F399" s="125"/>
      <c r="DC399" s="19"/>
      <c r="DD399" s="19"/>
      <c r="DE399" s="19"/>
      <c r="DF399" s="19"/>
      <c r="DG399" s="19"/>
      <c r="DH399" s="19"/>
      <c r="DI399" s="19"/>
      <c r="DJ399" s="19"/>
    </row>
    <row r="400" spans="1:114" ht="12.75">
      <c r="A400" s="127"/>
      <c r="B400" s="126"/>
      <c r="C400" s="126"/>
      <c r="D400" s="127"/>
      <c r="E400" s="125"/>
      <c r="F400" s="125"/>
      <c r="DC400" s="19"/>
      <c r="DD400" s="19"/>
      <c r="DE400" s="19"/>
      <c r="DF400" s="19"/>
      <c r="DG400" s="19"/>
      <c r="DH400" s="19"/>
      <c r="DI400" s="19"/>
      <c r="DJ400" s="19"/>
    </row>
    <row r="401" spans="1:114" ht="12.75">
      <c r="A401" s="147"/>
      <c r="B401" s="105" t="s">
        <v>223</v>
      </c>
      <c r="C401" s="111" t="s">
        <v>45</v>
      </c>
      <c r="D401" s="147"/>
      <c r="E401" s="125"/>
      <c r="F401" s="125"/>
      <c r="DC401" s="19"/>
      <c r="DD401" s="19"/>
      <c r="DE401" s="19"/>
      <c r="DF401" s="19"/>
      <c r="DG401" s="19"/>
      <c r="DH401" s="19"/>
      <c r="DI401" s="19"/>
      <c r="DJ401" s="19"/>
    </row>
    <row r="402" spans="1:114" ht="12.75">
      <c r="A402" s="127"/>
      <c r="B402" s="126"/>
      <c r="C402" s="126"/>
      <c r="D402" s="127"/>
      <c r="E402" s="125"/>
      <c r="F402" s="125"/>
      <c r="DC402" s="19"/>
      <c r="DD402" s="19"/>
      <c r="DE402" s="19"/>
      <c r="DF402" s="19"/>
      <c r="DG402" s="19"/>
      <c r="DH402" s="19"/>
      <c r="DI402" s="19"/>
      <c r="DJ402" s="19"/>
    </row>
    <row r="403" spans="1:114" ht="12.75">
      <c r="A403" s="137">
        <v>11.1</v>
      </c>
      <c r="B403" s="186" t="s">
        <v>224</v>
      </c>
      <c r="C403" s="111" t="s">
        <v>69</v>
      </c>
      <c r="D403" s="138">
        <v>1</v>
      </c>
      <c r="E403" s="183">
        <v>350000</v>
      </c>
      <c r="F403" s="183">
        <f>E403*D403</f>
        <v>350000</v>
      </c>
      <c r="DC403" s="19"/>
      <c r="DD403" s="19"/>
      <c r="DE403" s="19"/>
      <c r="DF403" s="19"/>
      <c r="DG403" s="19"/>
      <c r="DH403" s="19"/>
      <c r="DI403" s="19"/>
      <c r="DJ403" s="19"/>
    </row>
    <row r="404" spans="1:114" ht="12.75">
      <c r="A404" s="127"/>
      <c r="B404" s="126"/>
      <c r="C404" s="126"/>
      <c r="D404" s="127"/>
      <c r="E404" s="125"/>
      <c r="F404" s="125"/>
      <c r="DC404" s="19"/>
      <c r="DD404" s="19"/>
      <c r="DE404" s="19"/>
      <c r="DF404" s="19"/>
      <c r="DG404" s="19"/>
      <c r="DH404" s="19"/>
      <c r="DI404" s="19"/>
      <c r="DJ404" s="19"/>
    </row>
    <row r="405" spans="1:114" ht="12.75">
      <c r="A405" s="127"/>
      <c r="B405" s="141" t="s">
        <v>225</v>
      </c>
      <c r="C405" s="126"/>
      <c r="D405" s="127"/>
      <c r="E405" s="125"/>
      <c r="F405" s="125"/>
      <c r="DC405" s="19"/>
      <c r="DD405" s="19"/>
      <c r="DE405" s="19"/>
      <c r="DF405" s="19"/>
      <c r="DG405" s="19"/>
      <c r="DH405" s="19"/>
      <c r="DI405" s="19"/>
      <c r="DJ405" s="19"/>
    </row>
    <row r="406" spans="1:114" ht="12.75">
      <c r="A406" s="127"/>
      <c r="B406" s="126"/>
      <c r="C406" s="126"/>
      <c r="D406" s="127"/>
      <c r="E406" s="125"/>
      <c r="F406" s="125"/>
      <c r="DC406" s="19"/>
      <c r="DD406" s="19"/>
      <c r="DE406" s="19"/>
      <c r="DF406" s="19"/>
      <c r="DG406" s="19"/>
      <c r="DH406" s="19"/>
      <c r="DI406" s="19"/>
      <c r="DJ406" s="19"/>
    </row>
    <row r="407" spans="1:114" ht="12.75">
      <c r="A407" s="124"/>
      <c r="B407" s="105" t="s">
        <v>226</v>
      </c>
      <c r="C407" s="111" t="s">
        <v>45</v>
      </c>
      <c r="D407" s="124"/>
      <c r="E407" s="125"/>
      <c r="F407" s="125"/>
      <c r="DC407" s="19"/>
      <c r="DD407" s="19"/>
      <c r="DE407" s="19"/>
      <c r="DF407" s="19"/>
      <c r="DG407" s="19"/>
      <c r="DH407" s="19"/>
      <c r="DI407" s="19"/>
      <c r="DJ407" s="19"/>
    </row>
    <row r="408" spans="1:114" ht="12.75">
      <c r="A408" s="127"/>
      <c r="B408" s="126"/>
      <c r="C408" s="126"/>
      <c r="D408" s="127"/>
      <c r="E408" s="125"/>
      <c r="F408" s="125"/>
      <c r="DC408" s="19"/>
      <c r="DD408" s="19"/>
      <c r="DE408" s="19"/>
      <c r="DF408" s="19"/>
      <c r="DG408" s="19"/>
      <c r="DH408" s="19"/>
      <c r="DI408" s="19"/>
      <c r="DJ408" s="19"/>
    </row>
    <row r="409" spans="1:114" ht="12.75">
      <c r="A409" s="124"/>
      <c r="B409" s="105" t="s">
        <v>227</v>
      </c>
      <c r="C409" s="111" t="s">
        <v>45</v>
      </c>
      <c r="D409" s="124"/>
      <c r="E409" s="125"/>
      <c r="F409" s="125"/>
      <c r="DC409" s="19"/>
      <c r="DD409" s="19"/>
      <c r="DE409" s="19"/>
      <c r="DF409" s="19"/>
      <c r="DG409" s="19"/>
      <c r="DH409" s="19"/>
      <c r="DI409" s="19"/>
      <c r="DJ409" s="19"/>
    </row>
    <row r="410" spans="1:114" ht="12.75">
      <c r="A410" s="124"/>
      <c r="B410" s="105"/>
      <c r="C410" s="111"/>
      <c r="D410" s="124"/>
      <c r="E410" s="125"/>
      <c r="F410" s="125"/>
      <c r="DC410" s="19"/>
      <c r="DD410" s="19"/>
      <c r="DE410" s="19"/>
      <c r="DF410" s="19"/>
      <c r="DG410" s="19"/>
      <c r="DH410" s="19"/>
      <c r="DI410" s="19"/>
      <c r="DJ410" s="19"/>
    </row>
    <row r="411" spans="1:114" ht="12.75">
      <c r="A411" s="127"/>
      <c r="B411" s="126" t="s">
        <v>228</v>
      </c>
      <c r="C411" s="111" t="s">
        <v>45</v>
      </c>
      <c r="D411" s="127"/>
      <c r="E411" s="125"/>
      <c r="F411" s="125"/>
      <c r="DC411" s="19"/>
      <c r="DD411" s="19"/>
      <c r="DE411" s="19"/>
      <c r="DF411" s="19"/>
      <c r="DG411" s="19"/>
      <c r="DH411" s="19"/>
      <c r="DI411" s="19"/>
      <c r="DJ411" s="19"/>
    </row>
    <row r="412" spans="1:114" ht="12.75">
      <c r="A412" s="127"/>
      <c r="B412" s="126"/>
      <c r="C412" s="126"/>
      <c r="D412" s="127"/>
      <c r="E412" s="125"/>
      <c r="F412" s="125"/>
      <c r="DC412" s="19"/>
      <c r="DD412" s="19"/>
      <c r="DE412" s="19"/>
      <c r="DF412" s="19"/>
      <c r="DG412" s="19"/>
      <c r="DH412" s="19"/>
      <c r="DI412" s="19"/>
      <c r="DJ412" s="19"/>
    </row>
    <row r="413" spans="1:114" ht="12.75">
      <c r="A413" s="137">
        <f>A403+0.1</f>
        <v>11.2</v>
      </c>
      <c r="B413" s="164" t="s">
        <v>229</v>
      </c>
      <c r="C413" s="111" t="s">
        <v>230</v>
      </c>
      <c r="D413" s="138">
        <v>4</v>
      </c>
      <c r="E413" s="139"/>
      <c r="F413" s="139">
        <f>E413*D413</f>
        <v>0</v>
      </c>
      <c r="DC413" s="19"/>
      <c r="DD413" s="19"/>
      <c r="DE413" s="19"/>
      <c r="DF413" s="19"/>
      <c r="DG413" s="19"/>
      <c r="DH413" s="19"/>
      <c r="DI413" s="19"/>
      <c r="DJ413" s="19"/>
    </row>
    <row r="414" spans="1:114" ht="12.75">
      <c r="A414" s="127"/>
      <c r="B414" s="126"/>
      <c r="C414" s="126"/>
      <c r="D414" s="127"/>
      <c r="E414" s="125"/>
      <c r="F414" s="125"/>
      <c r="DC414" s="19"/>
      <c r="DD414" s="19"/>
      <c r="DE414" s="19"/>
      <c r="DF414" s="19"/>
      <c r="DG414" s="19"/>
      <c r="DH414" s="19"/>
      <c r="DI414" s="19"/>
      <c r="DJ414" s="19"/>
    </row>
    <row r="415" spans="1:114" ht="12.75">
      <c r="A415" s="137">
        <f>A413+0.1</f>
        <v>11.299999999999999</v>
      </c>
      <c r="B415" s="164" t="s">
        <v>231</v>
      </c>
      <c r="C415" s="111" t="s">
        <v>230</v>
      </c>
      <c r="D415" s="138">
        <v>8</v>
      </c>
      <c r="E415" s="139"/>
      <c r="F415" s="139">
        <f>E415*D415</f>
        <v>0</v>
      </c>
      <c r="DC415" s="19"/>
      <c r="DD415" s="19"/>
      <c r="DE415" s="19"/>
      <c r="DF415" s="19"/>
      <c r="DG415" s="19"/>
      <c r="DH415" s="19"/>
      <c r="DI415" s="19"/>
      <c r="DJ415" s="19"/>
    </row>
    <row r="416" spans="1:114" ht="12.75">
      <c r="A416" s="137"/>
      <c r="B416" s="164"/>
      <c r="C416" s="111"/>
      <c r="D416" s="138"/>
      <c r="E416" s="139"/>
      <c r="F416" s="139"/>
      <c r="DC416" s="19"/>
      <c r="DD416" s="19"/>
      <c r="DE416" s="19"/>
      <c r="DF416" s="19"/>
      <c r="DG416" s="19"/>
      <c r="DH416" s="19"/>
      <c r="DI416" s="19"/>
      <c r="DJ416" s="19"/>
    </row>
    <row r="417" spans="1:114" ht="12.75">
      <c r="A417" s="137">
        <f>A415+0.1</f>
        <v>11.399999999999999</v>
      </c>
      <c r="B417" s="164" t="s">
        <v>232</v>
      </c>
      <c r="C417" s="111" t="s">
        <v>230</v>
      </c>
      <c r="D417" s="138">
        <v>1</v>
      </c>
      <c r="E417" s="139"/>
      <c r="F417" s="139">
        <f>E417*D417</f>
        <v>0</v>
      </c>
      <c r="DC417" s="19"/>
      <c r="DD417" s="19"/>
      <c r="DE417" s="19"/>
      <c r="DF417" s="19"/>
      <c r="DG417" s="19"/>
      <c r="DH417" s="19"/>
      <c r="DI417" s="19"/>
      <c r="DJ417" s="19"/>
    </row>
    <row r="418" spans="1:114" ht="12.75">
      <c r="A418" s="127"/>
      <c r="B418" s="156"/>
      <c r="C418" s="111"/>
      <c r="D418" s="138"/>
      <c r="E418" s="139"/>
      <c r="F418" s="139"/>
      <c r="DC418" s="19"/>
      <c r="DD418" s="19"/>
      <c r="DE418" s="19"/>
      <c r="DF418" s="19"/>
      <c r="DG418" s="19"/>
      <c r="DH418" s="19"/>
      <c r="DI418" s="19"/>
      <c r="DJ418" s="19"/>
    </row>
    <row r="419" spans="1:114" ht="12.75">
      <c r="A419" s="137">
        <f>A417+0.1</f>
        <v>11.499999999999998</v>
      </c>
      <c r="B419" s="164" t="s">
        <v>233</v>
      </c>
      <c r="C419" s="111" t="s">
        <v>230</v>
      </c>
      <c r="D419" s="138">
        <v>9</v>
      </c>
      <c r="E419" s="139"/>
      <c r="F419" s="139">
        <f>E419*D419</f>
        <v>0</v>
      </c>
      <c r="DC419" s="19"/>
      <c r="DD419" s="19"/>
      <c r="DE419" s="19"/>
      <c r="DF419" s="19"/>
      <c r="DG419" s="19"/>
      <c r="DH419" s="19"/>
      <c r="DI419" s="19"/>
      <c r="DJ419" s="19"/>
    </row>
    <row r="420" spans="1:114" ht="12.75">
      <c r="A420" s="127"/>
      <c r="B420" s="126"/>
      <c r="C420" s="126"/>
      <c r="D420" s="127"/>
      <c r="E420" s="125"/>
      <c r="F420" s="125"/>
      <c r="DC420" s="19"/>
      <c r="DD420" s="19"/>
      <c r="DE420" s="19"/>
      <c r="DF420" s="19"/>
      <c r="DG420" s="19"/>
      <c r="DH420" s="19"/>
      <c r="DI420" s="19"/>
      <c r="DJ420" s="19"/>
    </row>
    <row r="421" spans="1:114" ht="12.75">
      <c r="A421" s="137">
        <f>A419+0.1</f>
        <v>11.599999999999998</v>
      </c>
      <c r="B421" s="164" t="s">
        <v>234</v>
      </c>
      <c r="C421" s="111" t="s">
        <v>230</v>
      </c>
      <c r="D421" s="138">
        <v>10</v>
      </c>
      <c r="E421" s="139"/>
      <c r="F421" s="139">
        <f>E421*D421</f>
        <v>0</v>
      </c>
      <c r="DC421" s="19"/>
      <c r="DD421" s="19"/>
      <c r="DE421" s="19"/>
      <c r="DF421" s="19"/>
      <c r="DG421" s="19"/>
      <c r="DH421" s="19"/>
      <c r="DI421" s="19"/>
      <c r="DJ421" s="19"/>
    </row>
    <row r="422" spans="1:114" ht="12.75">
      <c r="A422" s="127"/>
      <c r="B422" s="164"/>
      <c r="C422" s="111"/>
      <c r="D422" s="138"/>
      <c r="E422" s="139"/>
      <c r="F422" s="139"/>
      <c r="DC422" s="19"/>
      <c r="DD422" s="19"/>
      <c r="DE422" s="19"/>
      <c r="DF422" s="19"/>
      <c r="DG422" s="19"/>
      <c r="DH422" s="19"/>
      <c r="DI422" s="19"/>
      <c r="DJ422" s="19"/>
    </row>
    <row r="423" spans="1:114" ht="12.75">
      <c r="A423" s="137">
        <f>A421+0.1</f>
        <v>11.699999999999998</v>
      </c>
      <c r="B423" s="164" t="s">
        <v>235</v>
      </c>
      <c r="C423" s="111" t="s">
        <v>230</v>
      </c>
      <c r="D423" s="138">
        <v>1</v>
      </c>
      <c r="E423" s="139"/>
      <c r="F423" s="139">
        <f>E423*D423</f>
        <v>0</v>
      </c>
      <c r="DC423" s="19"/>
      <c r="DD423" s="19"/>
      <c r="DE423" s="19"/>
      <c r="DF423" s="19"/>
      <c r="DG423" s="19"/>
      <c r="DH423" s="19"/>
      <c r="DI423" s="19"/>
      <c r="DJ423" s="19"/>
    </row>
    <row r="424" spans="1:114" ht="12.75">
      <c r="A424" s="127"/>
      <c r="B424" s="164"/>
      <c r="C424" s="111"/>
      <c r="D424" s="138"/>
      <c r="E424" s="139"/>
      <c r="F424" s="139"/>
      <c r="DC424" s="19"/>
      <c r="DD424" s="19"/>
      <c r="DE424" s="19"/>
      <c r="DF424" s="19"/>
      <c r="DG424" s="19"/>
      <c r="DH424" s="19"/>
      <c r="DI424" s="19"/>
      <c r="DJ424" s="19"/>
    </row>
    <row r="425" spans="1:114" ht="12.75">
      <c r="A425" s="137">
        <f>A423+0.1</f>
        <v>11.799999999999997</v>
      </c>
      <c r="B425" s="164" t="s">
        <v>236</v>
      </c>
      <c r="C425" s="111" t="s">
        <v>230</v>
      </c>
      <c r="D425" s="138">
        <v>9</v>
      </c>
      <c r="E425" s="139"/>
      <c r="F425" s="139">
        <f>E425*D425</f>
        <v>0</v>
      </c>
      <c r="DC425" s="19"/>
      <c r="DD425" s="19"/>
      <c r="DE425" s="19"/>
      <c r="DF425" s="19"/>
      <c r="DG425" s="19"/>
      <c r="DH425" s="19"/>
      <c r="DI425" s="19"/>
      <c r="DJ425" s="19"/>
    </row>
    <row r="426" spans="1:114" ht="12.75">
      <c r="A426" s="127"/>
      <c r="B426" s="105"/>
      <c r="C426" s="111"/>
      <c r="D426" s="138"/>
      <c r="E426" s="139"/>
      <c r="F426" s="125"/>
      <c r="DC426" s="19"/>
      <c r="DD426" s="19"/>
      <c r="DE426" s="19"/>
      <c r="DF426" s="19"/>
      <c r="DG426" s="19"/>
      <c r="DH426" s="19"/>
      <c r="DI426" s="19"/>
      <c r="DJ426" s="19"/>
    </row>
    <row r="427" spans="1:114" ht="12.75">
      <c r="A427" s="137">
        <f>A425+0.1</f>
        <v>11.899999999999997</v>
      </c>
      <c r="B427" s="164" t="s">
        <v>237</v>
      </c>
      <c r="C427" s="111" t="s">
        <v>230</v>
      </c>
      <c r="D427" s="138">
        <v>11</v>
      </c>
      <c r="E427" s="139"/>
      <c r="F427" s="139">
        <f>E427*D427</f>
        <v>0</v>
      </c>
      <c r="DC427" s="19"/>
      <c r="DD427" s="19"/>
      <c r="DE427" s="19"/>
      <c r="DF427" s="19"/>
      <c r="DG427" s="19"/>
      <c r="DH427" s="19"/>
      <c r="DI427" s="19"/>
      <c r="DJ427" s="19"/>
    </row>
    <row r="428" spans="1:114" ht="12.75">
      <c r="A428" s="127"/>
      <c r="B428" s="126"/>
      <c r="C428" s="126"/>
      <c r="D428" s="127"/>
      <c r="E428" s="125"/>
      <c r="F428" s="125"/>
      <c r="DC428" s="19"/>
      <c r="DD428" s="19"/>
      <c r="DE428" s="19"/>
      <c r="DF428" s="19"/>
      <c r="DG428" s="19"/>
      <c r="DH428" s="19"/>
      <c r="DI428" s="19"/>
      <c r="DJ428" s="19"/>
    </row>
    <row r="429" spans="1:114" ht="12.75">
      <c r="A429" s="138">
        <v>11.1</v>
      </c>
      <c r="B429" s="164" t="s">
        <v>238</v>
      </c>
      <c r="C429" s="111" t="s">
        <v>230</v>
      </c>
      <c r="D429" s="138">
        <v>8</v>
      </c>
      <c r="E429" s="139"/>
      <c r="F429" s="139">
        <f>E429*D429</f>
        <v>0</v>
      </c>
      <c r="DC429" s="19"/>
      <c r="DD429" s="19"/>
      <c r="DE429" s="19"/>
      <c r="DF429" s="19"/>
      <c r="DG429" s="19"/>
      <c r="DH429" s="19"/>
      <c r="DI429" s="19"/>
      <c r="DJ429" s="19"/>
    </row>
    <row r="430" spans="1:114" ht="12.75">
      <c r="A430" s="187"/>
      <c r="B430" s="126"/>
      <c r="C430" s="126"/>
      <c r="D430" s="127"/>
      <c r="E430" s="125"/>
      <c r="F430" s="125"/>
      <c r="DC430" s="19"/>
      <c r="DD430" s="19"/>
      <c r="DE430" s="19"/>
      <c r="DF430" s="19"/>
      <c r="DG430" s="19"/>
      <c r="DH430" s="19"/>
      <c r="DI430" s="19"/>
      <c r="DJ430" s="19"/>
    </row>
    <row r="431" spans="1:114" ht="12.75">
      <c r="A431" s="138">
        <f>A429+0.01</f>
        <v>11.11</v>
      </c>
      <c r="B431" s="164" t="s">
        <v>239</v>
      </c>
      <c r="C431" s="111" t="s">
        <v>230</v>
      </c>
      <c r="D431" s="138"/>
      <c r="E431" s="139"/>
      <c r="F431" s="139" t="s">
        <v>70</v>
      </c>
      <c r="DC431" s="19"/>
      <c r="DD431" s="19"/>
      <c r="DE431" s="19"/>
      <c r="DF431" s="19"/>
      <c r="DG431" s="19"/>
      <c r="DH431" s="19"/>
      <c r="DI431" s="19"/>
      <c r="DJ431" s="19"/>
    </row>
    <row r="432" spans="1:114" ht="12.75">
      <c r="A432" s="137"/>
      <c r="B432" s="188"/>
      <c r="C432" s="189"/>
      <c r="D432" s="190"/>
      <c r="E432" s="191"/>
      <c r="F432" s="191"/>
      <c r="DC432" s="19"/>
      <c r="DD432" s="19"/>
      <c r="DE432" s="19"/>
      <c r="DF432" s="19"/>
      <c r="DG432" s="19"/>
      <c r="DH432" s="19"/>
      <c r="DI432" s="19"/>
      <c r="DJ432" s="19"/>
    </row>
    <row r="433" spans="1:114" ht="12.75">
      <c r="A433" s="138">
        <f>A431+0.01</f>
        <v>11.12</v>
      </c>
      <c r="B433" s="164" t="s">
        <v>240</v>
      </c>
      <c r="C433" s="111" t="s">
        <v>230</v>
      </c>
      <c r="D433" s="138">
        <v>7</v>
      </c>
      <c r="E433" s="139"/>
      <c r="F433" s="139">
        <f>E433*D433</f>
        <v>0</v>
      </c>
      <c r="DC433" s="19"/>
      <c r="DD433" s="19"/>
      <c r="DE433" s="19"/>
      <c r="DF433" s="19"/>
      <c r="DG433" s="19"/>
      <c r="DH433" s="19"/>
      <c r="DI433" s="19"/>
      <c r="DJ433" s="19"/>
    </row>
    <row r="434" spans="1:114" ht="12.75">
      <c r="A434" s="137"/>
      <c r="B434" s="126"/>
      <c r="C434" s="126"/>
      <c r="D434" s="127"/>
      <c r="E434" s="125"/>
      <c r="F434" s="125"/>
      <c r="DC434" s="19"/>
      <c r="DD434" s="19"/>
      <c r="DE434" s="19"/>
      <c r="DF434" s="19"/>
      <c r="DG434" s="19"/>
      <c r="DH434" s="19"/>
      <c r="DI434" s="19"/>
      <c r="DJ434" s="19"/>
    </row>
    <row r="435" spans="1:114" ht="12.75">
      <c r="A435" s="138">
        <f>A433+0.01</f>
        <v>11.129999999999999</v>
      </c>
      <c r="B435" s="164" t="s">
        <v>241</v>
      </c>
      <c r="C435" s="111" t="s">
        <v>230</v>
      </c>
      <c r="D435" s="138">
        <v>5</v>
      </c>
      <c r="E435" s="139"/>
      <c r="F435" s="139">
        <f>E435*D435</f>
        <v>0</v>
      </c>
      <c r="DC435" s="19"/>
      <c r="DD435" s="19"/>
      <c r="DE435" s="19"/>
      <c r="DF435" s="19"/>
      <c r="DG435" s="19"/>
      <c r="DH435" s="19"/>
      <c r="DI435" s="19"/>
      <c r="DJ435" s="19"/>
    </row>
    <row r="436" spans="1:114" ht="12.75">
      <c r="A436" s="137"/>
      <c r="B436" s="126"/>
      <c r="C436" s="126"/>
      <c r="D436" s="127"/>
      <c r="E436" s="125"/>
      <c r="F436" s="125"/>
      <c r="DC436" s="19"/>
      <c r="DD436" s="19"/>
      <c r="DE436" s="19"/>
      <c r="DF436" s="19"/>
      <c r="DG436" s="19"/>
      <c r="DH436" s="19"/>
      <c r="DI436" s="19"/>
      <c r="DJ436" s="19"/>
    </row>
    <row r="437" spans="1:114" ht="12.75">
      <c r="A437" s="138">
        <f>A435+0.01</f>
        <v>11.139999999999999</v>
      </c>
      <c r="B437" s="164" t="s">
        <v>242</v>
      </c>
      <c r="C437" s="111" t="s">
        <v>230</v>
      </c>
      <c r="D437" s="138">
        <v>12</v>
      </c>
      <c r="E437" s="139"/>
      <c r="F437" s="139">
        <f>E437*D437</f>
        <v>0</v>
      </c>
      <c r="DC437" s="19"/>
      <c r="DD437" s="19"/>
      <c r="DE437" s="19"/>
      <c r="DF437" s="19"/>
      <c r="DG437" s="19"/>
      <c r="DH437" s="19"/>
      <c r="DI437" s="19"/>
      <c r="DJ437" s="19"/>
    </row>
    <row r="438" spans="1:114" ht="12.75">
      <c r="A438" s="127"/>
      <c r="B438" s="126"/>
      <c r="C438" s="126"/>
      <c r="D438" s="127"/>
      <c r="E438" s="125"/>
      <c r="F438" s="125"/>
      <c r="DC438" s="19"/>
      <c r="DD438" s="19"/>
      <c r="DE438" s="19"/>
      <c r="DF438" s="19"/>
      <c r="DG438" s="19"/>
      <c r="DH438" s="19"/>
      <c r="DI438" s="19"/>
      <c r="DJ438" s="19"/>
    </row>
    <row r="439" spans="1:114" ht="12.75">
      <c r="A439" s="127"/>
      <c r="B439" s="141" t="s">
        <v>243</v>
      </c>
      <c r="C439" s="126"/>
      <c r="D439" s="127"/>
      <c r="E439" s="125"/>
      <c r="F439" s="125"/>
      <c r="DC439" s="19"/>
      <c r="DD439" s="19"/>
      <c r="DE439" s="19"/>
      <c r="DF439" s="19"/>
      <c r="DG439" s="19"/>
      <c r="DH439" s="19"/>
      <c r="DI439" s="19"/>
      <c r="DJ439" s="19"/>
    </row>
    <row r="440" spans="1:114" ht="12.75">
      <c r="A440" s="127"/>
      <c r="B440" s="126"/>
      <c r="C440" s="126"/>
      <c r="D440" s="127"/>
      <c r="E440" s="125"/>
      <c r="F440" s="125"/>
      <c r="DC440" s="19"/>
      <c r="DD440" s="19"/>
      <c r="DE440" s="19"/>
      <c r="DF440" s="19"/>
      <c r="DG440" s="19"/>
      <c r="DH440" s="19"/>
      <c r="DI440" s="19"/>
      <c r="DJ440" s="19"/>
    </row>
    <row r="441" spans="1:114" ht="12.75">
      <c r="A441" s="124"/>
      <c r="B441" s="105" t="s">
        <v>186</v>
      </c>
      <c r="C441" s="185" t="s">
        <v>45</v>
      </c>
      <c r="D441" s="124"/>
      <c r="E441" s="125"/>
      <c r="F441" s="125"/>
      <c r="DC441" s="19"/>
      <c r="DD441" s="19"/>
      <c r="DE441" s="19"/>
      <c r="DF441" s="19"/>
      <c r="DG441" s="19"/>
      <c r="DH441" s="19"/>
      <c r="DI441" s="19"/>
      <c r="DJ441" s="19"/>
    </row>
    <row r="442" spans="1:114" ht="12.75">
      <c r="A442" s="127"/>
      <c r="B442" s="126"/>
      <c r="C442" s="126"/>
      <c r="D442" s="127"/>
      <c r="E442" s="125"/>
      <c r="F442" s="125"/>
      <c r="DC442" s="19"/>
      <c r="DD442" s="19"/>
      <c r="DE442" s="19"/>
      <c r="DF442" s="19"/>
      <c r="DG442" s="19"/>
      <c r="DH442" s="19"/>
      <c r="DI442" s="19"/>
      <c r="DJ442" s="19"/>
    </row>
    <row r="443" spans="1:114" ht="12.75">
      <c r="A443" s="124"/>
      <c r="B443" s="105" t="s">
        <v>244</v>
      </c>
      <c r="C443" s="185" t="s">
        <v>45</v>
      </c>
      <c r="D443" s="124"/>
      <c r="E443" s="125"/>
      <c r="F443" s="125"/>
      <c r="DC443" s="19"/>
      <c r="DD443" s="19"/>
      <c r="DE443" s="19"/>
      <c r="DF443" s="19"/>
      <c r="DG443" s="19"/>
      <c r="DH443" s="19"/>
      <c r="DI443" s="19"/>
      <c r="DJ443" s="19"/>
    </row>
    <row r="444" spans="1:114" ht="12.75">
      <c r="A444" s="127"/>
      <c r="B444" s="126"/>
      <c r="C444" s="126"/>
      <c r="D444" s="127"/>
      <c r="E444" s="125"/>
      <c r="F444" s="125"/>
      <c r="DC444" s="19"/>
      <c r="DD444" s="19"/>
      <c r="DE444" s="19"/>
      <c r="DF444" s="19"/>
      <c r="DG444" s="19"/>
      <c r="DH444" s="19"/>
      <c r="DI444" s="19"/>
      <c r="DJ444" s="19"/>
    </row>
    <row r="445" spans="1:114" ht="12.75">
      <c r="A445" s="124"/>
      <c r="B445" s="105" t="s">
        <v>245</v>
      </c>
      <c r="C445" s="185" t="s">
        <v>45</v>
      </c>
      <c r="D445" s="124"/>
      <c r="E445" s="125"/>
      <c r="F445" s="125"/>
      <c r="DC445" s="19"/>
      <c r="DD445" s="19"/>
      <c r="DE445" s="19"/>
      <c r="DF445" s="19"/>
      <c r="DG445" s="19"/>
      <c r="DH445" s="19"/>
      <c r="DI445" s="19"/>
      <c r="DJ445" s="19"/>
    </row>
    <row r="446" spans="1:114" ht="12.75">
      <c r="A446" s="127"/>
      <c r="B446" s="126"/>
      <c r="C446" s="126"/>
      <c r="D446" s="127"/>
      <c r="E446" s="125"/>
      <c r="F446" s="125"/>
      <c r="DC446" s="19"/>
      <c r="DD446" s="19"/>
      <c r="DE446" s="19"/>
      <c r="DF446" s="19"/>
      <c r="DG446" s="19"/>
      <c r="DH446" s="19"/>
      <c r="DI446" s="19"/>
      <c r="DJ446" s="19"/>
    </row>
    <row r="447" spans="1:114" ht="12.75">
      <c r="A447" s="138">
        <v>11.15</v>
      </c>
      <c r="B447" s="105" t="s">
        <v>246</v>
      </c>
      <c r="C447" s="111" t="s">
        <v>247</v>
      </c>
      <c r="D447" s="138">
        <v>1</v>
      </c>
      <c r="E447" s="183">
        <v>250000</v>
      </c>
      <c r="F447" s="139">
        <f>E447*D447</f>
        <v>250000</v>
      </c>
      <c r="DC447" s="19"/>
      <c r="DD447" s="19"/>
      <c r="DE447" s="19"/>
      <c r="DF447" s="19"/>
      <c r="DG447" s="19"/>
      <c r="DH447" s="19"/>
      <c r="DI447" s="19"/>
      <c r="DJ447" s="19"/>
    </row>
    <row r="448" spans="1:114" ht="12.75">
      <c r="A448" s="192"/>
      <c r="B448" s="90"/>
      <c r="C448" s="154"/>
      <c r="D448" s="193"/>
      <c r="E448" s="194"/>
      <c r="F448" s="195"/>
      <c r="DC448" s="19"/>
      <c r="DD448" s="19"/>
      <c r="DE448" s="19"/>
      <c r="DF448" s="19"/>
      <c r="DG448" s="19"/>
      <c r="DH448" s="19"/>
      <c r="DI448" s="19"/>
      <c r="DJ448" s="19"/>
    </row>
    <row r="449" spans="1:114" ht="12.75">
      <c r="A449" s="115"/>
      <c r="B449" s="116" t="s">
        <v>248</v>
      </c>
      <c r="C449" s="117"/>
      <c r="D449" s="94"/>
      <c r="E449" s="118"/>
      <c r="F449" s="119">
        <f>SUM(F402:F448)</f>
        <v>600000</v>
      </c>
      <c r="DC449" s="19"/>
      <c r="DD449" s="19"/>
      <c r="DE449" s="19"/>
      <c r="DF449" s="19"/>
      <c r="DG449" s="19"/>
      <c r="DH449" s="19"/>
      <c r="DI449" s="19"/>
      <c r="DJ449" s="19"/>
    </row>
    <row r="450" spans="1:205" ht="12.75">
      <c r="A450" s="61"/>
      <c r="B450" s="62"/>
      <c r="C450" s="63"/>
      <c r="D450" s="196"/>
      <c r="E450" s="197"/>
      <c r="F450" s="198"/>
      <c r="DC450" s="19"/>
      <c r="DD450" s="19"/>
      <c r="DE450" s="19"/>
      <c r="DF450" s="19"/>
      <c r="DG450" s="19"/>
      <c r="DH450" s="19"/>
      <c r="DI450" s="19"/>
      <c r="DJ450" s="19"/>
      <c r="FZ450" s="5"/>
      <c r="GA450" s="5"/>
      <c r="GB450" s="5"/>
      <c r="GC450" s="5"/>
      <c r="GD450" s="5"/>
      <c r="GE450" s="5"/>
      <c r="GF450" s="5"/>
      <c r="GG450" s="5"/>
      <c r="GH450" s="5"/>
      <c r="GI450" s="5"/>
      <c r="GJ450" s="5"/>
      <c r="GK450" s="5"/>
      <c r="GL450" s="5"/>
      <c r="GM450" s="5"/>
      <c r="GN450" s="5"/>
      <c r="GO450" s="5"/>
      <c r="GP450" s="5"/>
      <c r="GQ450" s="5"/>
      <c r="GR450" s="5"/>
      <c r="GS450" s="5"/>
      <c r="GT450" s="5"/>
      <c r="GU450" s="5"/>
      <c r="GV450" s="5"/>
      <c r="GW450" s="5"/>
    </row>
    <row r="451" spans="1:205" ht="12.75">
      <c r="A451" s="63"/>
      <c r="B451" s="199"/>
      <c r="C451" s="200"/>
      <c r="D451" s="201"/>
      <c r="E451" s="23"/>
      <c r="F451" s="202"/>
      <c r="DC451" s="19"/>
      <c r="DD451" s="19"/>
      <c r="DE451" s="19"/>
      <c r="DF451" s="19"/>
      <c r="DG451" s="19"/>
      <c r="DH451" s="19"/>
      <c r="DI451" s="19"/>
      <c r="DJ451" s="19"/>
      <c r="FZ451" s="5"/>
      <c r="GA451" s="5"/>
      <c r="GB451" s="5"/>
      <c r="GC451" s="5"/>
      <c r="GD451" s="5"/>
      <c r="GE451" s="5"/>
      <c r="GF451" s="5"/>
      <c r="GG451" s="5"/>
      <c r="GH451" s="5"/>
      <c r="GI451" s="5"/>
      <c r="GJ451" s="5"/>
      <c r="GK451" s="5"/>
      <c r="GL451" s="5"/>
      <c r="GM451" s="5"/>
      <c r="GN451" s="5"/>
      <c r="GO451" s="5"/>
      <c r="GP451" s="5"/>
      <c r="GQ451" s="5"/>
      <c r="GR451" s="5"/>
      <c r="GS451" s="5"/>
      <c r="GT451" s="5"/>
      <c r="GU451" s="5"/>
      <c r="GV451" s="5"/>
      <c r="GW451" s="5"/>
    </row>
    <row r="452" spans="1:205" ht="12.75">
      <c r="A452" s="203"/>
      <c r="B452" s="204" t="s">
        <v>6</v>
      </c>
      <c r="C452" s="56"/>
      <c r="D452" s="205"/>
      <c r="E452" s="206"/>
      <c r="F452" s="207"/>
      <c r="DC452" s="19"/>
      <c r="DD452" s="19"/>
      <c r="DE452" s="19"/>
      <c r="DF452" s="19"/>
      <c r="DG452" s="19"/>
      <c r="DH452" s="19"/>
      <c r="DI452" s="19"/>
      <c r="DJ452" s="19"/>
      <c r="FZ452" s="5"/>
      <c r="GA452" s="5"/>
      <c r="GB452" s="5"/>
      <c r="GC452" s="5"/>
      <c r="GD452" s="5"/>
      <c r="GE452" s="5"/>
      <c r="GF452" s="5"/>
      <c r="GG452" s="5"/>
      <c r="GH452" s="5"/>
      <c r="GI452" s="5"/>
      <c r="GJ452" s="5"/>
      <c r="GK452" s="5"/>
      <c r="GL452" s="5"/>
      <c r="GM452" s="5"/>
      <c r="GN452" s="5"/>
      <c r="GO452" s="5"/>
      <c r="GP452" s="5"/>
      <c r="GQ452" s="5"/>
      <c r="GR452" s="5"/>
      <c r="GS452" s="5"/>
      <c r="GT452" s="5"/>
      <c r="GU452" s="5"/>
      <c r="GV452" s="5"/>
      <c r="GW452" s="5"/>
    </row>
    <row r="453" spans="1:205" ht="12.75">
      <c r="A453" s="89"/>
      <c r="B453" s="208"/>
      <c r="C453" s="200"/>
      <c r="D453" s="209"/>
      <c r="E453" s="23"/>
      <c r="F453" s="202"/>
      <c r="DC453" s="19"/>
      <c r="DD453" s="19"/>
      <c r="DE453" s="19"/>
      <c r="DF453" s="19"/>
      <c r="DG453" s="19"/>
      <c r="DH453" s="19"/>
      <c r="DI453" s="19"/>
      <c r="DJ453" s="19"/>
      <c r="FZ453" s="5"/>
      <c r="GA453" s="5"/>
      <c r="GB453" s="5"/>
      <c r="GC453" s="5"/>
      <c r="GD453" s="5"/>
      <c r="GE453" s="5"/>
      <c r="GF453" s="5"/>
      <c r="GG453" s="5"/>
      <c r="GH453" s="5"/>
      <c r="GI453" s="5"/>
      <c r="GJ453" s="5"/>
      <c r="GK453" s="5"/>
      <c r="GL453" s="5"/>
      <c r="GM453" s="5"/>
      <c r="GN453" s="5"/>
      <c r="GO453" s="5"/>
      <c r="GP453" s="5"/>
      <c r="GQ453" s="5"/>
      <c r="GR453" s="5"/>
      <c r="GS453" s="5"/>
      <c r="GT453" s="5"/>
      <c r="GU453" s="5"/>
      <c r="GV453" s="5"/>
      <c r="GW453" s="5"/>
    </row>
    <row r="454" spans="1:205" ht="12.75">
      <c r="A454" s="89"/>
      <c r="B454" s="87" t="s">
        <v>22</v>
      </c>
      <c r="C454" s="200"/>
      <c r="D454" s="201"/>
      <c r="E454" s="23"/>
      <c r="F454" s="210">
        <f>F129</f>
        <v>325000</v>
      </c>
      <c r="DC454" s="19"/>
      <c r="DD454" s="19"/>
      <c r="DE454" s="19"/>
      <c r="DF454" s="19"/>
      <c r="DG454" s="19"/>
      <c r="DH454" s="19"/>
      <c r="DI454" s="19"/>
      <c r="DJ454" s="19"/>
      <c r="FZ454" s="5"/>
      <c r="GA454" s="5"/>
      <c r="GB454" s="5"/>
      <c r="GC454" s="5"/>
      <c r="GD454" s="5"/>
      <c r="GE454" s="5"/>
      <c r="GF454" s="5"/>
      <c r="GG454" s="5"/>
      <c r="GH454" s="5"/>
      <c r="GI454" s="5"/>
      <c r="GJ454" s="5"/>
      <c r="GK454" s="5"/>
      <c r="GL454" s="5"/>
      <c r="GM454" s="5"/>
      <c r="GN454" s="5"/>
      <c r="GO454" s="5"/>
      <c r="GP454" s="5"/>
      <c r="GQ454" s="5"/>
      <c r="GR454" s="5"/>
      <c r="GS454" s="5"/>
      <c r="GT454" s="5"/>
      <c r="GU454" s="5"/>
      <c r="GV454" s="5"/>
      <c r="GW454" s="5"/>
    </row>
    <row r="455" spans="1:205" ht="12.75">
      <c r="A455" s="89"/>
      <c r="B455" s="87"/>
      <c r="C455" s="200"/>
      <c r="D455" s="201"/>
      <c r="E455" s="23"/>
      <c r="F455" s="210"/>
      <c r="DC455" s="19"/>
      <c r="DD455" s="19"/>
      <c r="DE455" s="19"/>
      <c r="DF455" s="19"/>
      <c r="DG455" s="19"/>
      <c r="DH455" s="19"/>
      <c r="DI455" s="19"/>
      <c r="DJ455" s="19"/>
      <c r="FZ455" s="5"/>
      <c r="GA455" s="5"/>
      <c r="GB455" s="5"/>
      <c r="GC455" s="5"/>
      <c r="GD455" s="5"/>
      <c r="GE455" s="5"/>
      <c r="GF455" s="5"/>
      <c r="GG455" s="5"/>
      <c r="GH455" s="5"/>
      <c r="GI455" s="5"/>
      <c r="GJ455" s="5"/>
      <c r="GK455" s="5"/>
      <c r="GL455" s="5"/>
      <c r="GM455" s="5"/>
      <c r="GN455" s="5"/>
      <c r="GO455" s="5"/>
      <c r="GP455" s="5"/>
      <c r="GQ455" s="5"/>
      <c r="GR455" s="5"/>
      <c r="GS455" s="5"/>
      <c r="GT455" s="5"/>
      <c r="GU455" s="5"/>
      <c r="GV455" s="5"/>
      <c r="GW455" s="5"/>
    </row>
    <row r="456" spans="1:205" ht="12.75">
      <c r="A456" s="89"/>
      <c r="B456" s="87" t="s">
        <v>46</v>
      </c>
      <c r="C456" s="211"/>
      <c r="D456" s="201"/>
      <c r="E456" s="23"/>
      <c r="F456" s="210">
        <f>F171</f>
        <v>0</v>
      </c>
      <c r="DC456" s="19"/>
      <c r="DD456" s="19"/>
      <c r="DE456" s="19"/>
      <c r="DF456" s="19"/>
      <c r="DG456" s="19"/>
      <c r="DH456" s="19"/>
      <c r="DI456" s="19"/>
      <c r="DJ456" s="19"/>
      <c r="FZ456" s="5"/>
      <c r="GA456" s="5"/>
      <c r="GB456" s="5"/>
      <c r="GC456" s="5"/>
      <c r="GD456" s="5"/>
      <c r="GE456" s="5"/>
      <c r="GF456" s="5"/>
      <c r="GG456" s="5"/>
      <c r="GH456" s="5"/>
      <c r="GI456" s="5"/>
      <c r="GJ456" s="5"/>
      <c r="GK456" s="5"/>
      <c r="GL456" s="5"/>
      <c r="GM456" s="5"/>
      <c r="GN456" s="5"/>
      <c r="GO456" s="5"/>
      <c r="GP456" s="5"/>
      <c r="GQ456" s="5"/>
      <c r="GR456" s="5"/>
      <c r="GS456" s="5"/>
      <c r="GT456" s="5"/>
      <c r="GU456" s="5"/>
      <c r="GV456" s="5"/>
      <c r="GW456" s="5"/>
    </row>
    <row r="457" spans="1:114" s="28" customFormat="1" ht="12.75">
      <c r="A457" s="89"/>
      <c r="B457" s="87"/>
      <c r="C457" s="211"/>
      <c r="D457" s="201"/>
      <c r="E457" s="23"/>
      <c r="F457" s="210"/>
      <c r="DC457" s="30"/>
      <c r="DD457" s="31"/>
      <c r="DE457" s="31"/>
      <c r="DF457" s="31"/>
      <c r="DG457" s="31"/>
      <c r="DH457" s="31"/>
      <c r="DI457" s="31"/>
      <c r="DJ457" s="31"/>
    </row>
    <row r="458" spans="1:114" s="28" customFormat="1" ht="12.75">
      <c r="A458" s="89"/>
      <c r="B458" s="87" t="s">
        <v>47</v>
      </c>
      <c r="C458" s="211"/>
      <c r="D458" s="201"/>
      <c r="E458" s="23"/>
      <c r="F458" s="210">
        <f>F196</f>
        <v>0</v>
      </c>
      <c r="DC458" s="30"/>
      <c r="DD458" s="31"/>
      <c r="DE458" s="31"/>
      <c r="DF458" s="31"/>
      <c r="DG458" s="31"/>
      <c r="DH458" s="31"/>
      <c r="DI458" s="31"/>
      <c r="DJ458" s="31"/>
    </row>
    <row r="459" spans="1:114" s="28" customFormat="1" ht="12.75">
      <c r="A459" s="89"/>
      <c r="B459" s="87"/>
      <c r="C459" s="211"/>
      <c r="D459" s="201"/>
      <c r="E459" s="23"/>
      <c r="F459" s="210"/>
      <c r="DC459" s="30"/>
      <c r="DD459" s="31"/>
      <c r="DE459" s="31"/>
      <c r="DF459" s="31"/>
      <c r="DG459" s="31"/>
      <c r="DH459" s="31"/>
      <c r="DI459" s="31"/>
      <c r="DJ459" s="31"/>
    </row>
    <row r="460" spans="1:114" s="28" customFormat="1" ht="12.75">
      <c r="A460" s="89"/>
      <c r="B460" s="87" t="s">
        <v>48</v>
      </c>
      <c r="C460" s="211"/>
      <c r="D460" s="201"/>
      <c r="E460" s="23"/>
      <c r="F460" s="210">
        <f>F250</f>
        <v>0</v>
      </c>
      <c r="DC460" s="30"/>
      <c r="DD460" s="31"/>
      <c r="DE460" s="31"/>
      <c r="DF460" s="31"/>
      <c r="DG460" s="31"/>
      <c r="DH460" s="31"/>
      <c r="DI460" s="31"/>
      <c r="DJ460" s="31"/>
    </row>
    <row r="461" spans="1:114" s="28" customFormat="1" ht="12.75">
      <c r="A461" s="89"/>
      <c r="B461" s="87"/>
      <c r="C461" s="211"/>
      <c r="D461" s="201"/>
      <c r="E461" s="23"/>
      <c r="F461" s="210"/>
      <c r="DC461" s="30"/>
      <c r="DD461" s="31"/>
      <c r="DE461" s="31"/>
      <c r="DF461" s="31"/>
      <c r="DG461" s="31"/>
      <c r="DH461" s="31"/>
      <c r="DI461" s="31"/>
      <c r="DJ461" s="31"/>
    </row>
    <row r="462" spans="1:114" s="28" customFormat="1" ht="12.75">
      <c r="A462" s="89"/>
      <c r="B462" s="87" t="s">
        <v>49</v>
      </c>
      <c r="C462" s="211"/>
      <c r="D462" s="201"/>
      <c r="E462" s="23"/>
      <c r="F462" s="210">
        <f>F298</f>
        <v>0</v>
      </c>
      <c r="DC462" s="30"/>
      <c r="DD462" s="31"/>
      <c r="DE462" s="31"/>
      <c r="DF462" s="31"/>
      <c r="DG462" s="31"/>
      <c r="DH462" s="31"/>
      <c r="DI462" s="31"/>
      <c r="DJ462" s="31"/>
    </row>
    <row r="463" spans="1:114" s="28" customFormat="1" ht="12.75">
      <c r="A463" s="89"/>
      <c r="B463" s="87"/>
      <c r="C463" s="211"/>
      <c r="D463" s="201"/>
      <c r="E463" s="23"/>
      <c r="F463" s="210"/>
      <c r="DC463" s="30"/>
      <c r="DD463" s="31"/>
      <c r="DE463" s="31"/>
      <c r="DF463" s="31"/>
      <c r="DG463" s="31"/>
      <c r="DH463" s="31"/>
      <c r="DI463" s="31"/>
      <c r="DJ463" s="31"/>
    </row>
    <row r="464" spans="1:114" s="28" customFormat="1" ht="12.75">
      <c r="A464" s="89"/>
      <c r="B464" s="87" t="str">
        <f>B279</f>
        <v>SECTION 06 – WATER PROOFING WORK</v>
      </c>
      <c r="C464" s="211"/>
      <c r="D464" s="201"/>
      <c r="E464" s="23"/>
      <c r="F464" s="210">
        <f>F298</f>
        <v>0</v>
      </c>
      <c r="DC464" s="30"/>
      <c r="DD464" s="31"/>
      <c r="DE464" s="31"/>
      <c r="DF464" s="31"/>
      <c r="DG464" s="31"/>
      <c r="DH464" s="31"/>
      <c r="DI464" s="31"/>
      <c r="DJ464" s="31"/>
    </row>
    <row r="465" spans="1:114" s="28" customFormat="1" ht="12.75">
      <c r="A465" s="89"/>
      <c r="B465" s="87"/>
      <c r="C465" s="211"/>
      <c r="D465" s="201"/>
      <c r="E465" s="23"/>
      <c r="F465" s="210"/>
      <c r="DC465" s="30"/>
      <c r="DD465" s="31"/>
      <c r="DE465" s="31"/>
      <c r="DF465" s="31"/>
      <c r="DG465" s="31"/>
      <c r="DH465" s="31"/>
      <c r="DI465" s="31"/>
      <c r="DJ465" s="31"/>
    </row>
    <row r="466" spans="1:114" s="28" customFormat="1" ht="12.75">
      <c r="A466" s="89"/>
      <c r="B466" s="87" t="str">
        <f>B318</f>
        <v>SECTION 10 -FLOOR , WALL AND CEILING FINISHES</v>
      </c>
      <c r="C466" s="211"/>
      <c r="D466" s="201"/>
      <c r="E466" s="23"/>
      <c r="F466" s="210">
        <f>F387</f>
        <v>0</v>
      </c>
      <c r="DC466" s="30"/>
      <c r="DD466" s="31"/>
      <c r="DE466" s="31"/>
      <c r="DF466" s="31"/>
      <c r="DG466" s="31"/>
      <c r="DH466" s="31"/>
      <c r="DI466" s="31"/>
      <c r="DJ466" s="31"/>
    </row>
    <row r="467" spans="1:114" s="28" customFormat="1" ht="12.75">
      <c r="A467" s="89"/>
      <c r="B467" s="87"/>
      <c r="C467" s="212"/>
      <c r="D467" s="201"/>
      <c r="E467" s="23"/>
      <c r="F467" s="210"/>
      <c r="DC467" s="30"/>
      <c r="DD467" s="31"/>
      <c r="DE467" s="31"/>
      <c r="DF467" s="31"/>
      <c r="DG467" s="31"/>
      <c r="DH467" s="31"/>
      <c r="DI467" s="31"/>
      <c r="DJ467" s="31"/>
    </row>
    <row r="468" spans="1:114" s="28" customFormat="1" ht="12.75">
      <c r="A468" s="89"/>
      <c r="B468" s="87" t="str">
        <f>B389</f>
        <v>SECTION 11 – PLUMBING &amp; DRAINAGE WORK</v>
      </c>
      <c r="C468" s="212"/>
      <c r="D468" s="201"/>
      <c r="E468" s="23"/>
      <c r="F468" s="210">
        <f>F449</f>
        <v>600000</v>
      </c>
      <c r="DC468" s="30"/>
      <c r="DD468" s="31"/>
      <c r="DE468" s="31"/>
      <c r="DF468" s="31"/>
      <c r="DG468" s="31"/>
      <c r="DH468" s="31"/>
      <c r="DI468" s="31"/>
      <c r="DJ468" s="31"/>
    </row>
    <row r="469" spans="1:114" s="28" customFormat="1" ht="12.75">
      <c r="A469" s="89"/>
      <c r="B469" s="87"/>
      <c r="C469" s="212"/>
      <c r="D469" s="201"/>
      <c r="E469" s="23"/>
      <c r="F469" s="210"/>
      <c r="DC469" s="30"/>
      <c r="DD469" s="31"/>
      <c r="DE469" s="31"/>
      <c r="DF469" s="31"/>
      <c r="DG469" s="31"/>
      <c r="DH469" s="31"/>
      <c r="DI469" s="31"/>
      <c r="DJ469" s="31"/>
    </row>
    <row r="470" spans="1:114" s="28" customFormat="1" ht="12.75">
      <c r="A470" s="89"/>
      <c r="B470" s="213" t="s">
        <v>8</v>
      </c>
      <c r="C470" s="214"/>
      <c r="D470" s="215"/>
      <c r="E470" s="216"/>
      <c r="F470" s="217">
        <f>SUM(F454:F469)</f>
        <v>925000</v>
      </c>
      <c r="DC470" s="30"/>
      <c r="DD470" s="31"/>
      <c r="DE470" s="31"/>
      <c r="DF470" s="31"/>
      <c r="DG470" s="31"/>
      <c r="DH470" s="31"/>
      <c r="DI470" s="31"/>
      <c r="DJ470" s="31"/>
    </row>
    <row r="471" spans="1:114" s="28" customFormat="1" ht="12.75">
      <c r="A471" s="89"/>
      <c r="B471" s="88"/>
      <c r="C471" s="212"/>
      <c r="D471" s="201"/>
      <c r="E471" s="23"/>
      <c r="F471" s="210"/>
      <c r="DC471" s="30"/>
      <c r="DD471" s="31"/>
      <c r="DE471" s="31"/>
      <c r="DF471" s="31"/>
      <c r="DG471" s="31"/>
      <c r="DH471" s="31"/>
      <c r="DI471" s="31"/>
      <c r="DJ471" s="31"/>
    </row>
    <row r="472" spans="1:114" s="28" customFormat="1" ht="12.75">
      <c r="A472" s="89"/>
      <c r="B472" s="218" t="s">
        <v>9</v>
      </c>
      <c r="C472" s="212"/>
      <c r="D472" s="201"/>
      <c r="E472" s="219"/>
      <c r="F472" s="210"/>
      <c r="DC472" s="30"/>
      <c r="DD472" s="31"/>
      <c r="DE472" s="31"/>
      <c r="DF472" s="31"/>
      <c r="DG472" s="31"/>
      <c r="DH472" s="31"/>
      <c r="DI472" s="31"/>
      <c r="DJ472" s="31"/>
    </row>
    <row r="473" spans="1:114" s="28" customFormat="1" ht="12.75">
      <c r="A473" s="89"/>
      <c r="B473" s="218"/>
      <c r="C473" s="212"/>
      <c r="D473" s="201"/>
      <c r="E473" s="23"/>
      <c r="F473" s="210"/>
      <c r="DC473" s="30"/>
      <c r="DD473" s="31"/>
      <c r="DE473" s="31"/>
      <c r="DF473" s="31"/>
      <c r="DG473" s="31"/>
      <c r="DH473" s="31"/>
      <c r="DI473" s="31"/>
      <c r="DJ473" s="31"/>
    </row>
    <row r="474" spans="1:114" s="28" customFormat="1" ht="12.75">
      <c r="A474" s="89"/>
      <c r="B474" s="220" t="s">
        <v>249</v>
      </c>
      <c r="C474" s="214"/>
      <c r="D474" s="215"/>
      <c r="E474" s="216"/>
      <c r="F474" s="217">
        <f>F470-F472</f>
        <v>925000</v>
      </c>
      <c r="DC474" s="30"/>
      <c r="DD474" s="31"/>
      <c r="DE474" s="31"/>
      <c r="DF474" s="31"/>
      <c r="DG474" s="31"/>
      <c r="DH474" s="31"/>
      <c r="DI474" s="31"/>
      <c r="DJ474" s="31"/>
    </row>
    <row r="475" spans="1:114" s="28" customFormat="1" ht="12.75">
      <c r="A475" s="89"/>
      <c r="B475" s="218"/>
      <c r="C475" s="212"/>
      <c r="D475" s="201"/>
      <c r="E475" s="23"/>
      <c r="F475" s="210"/>
      <c r="DC475" s="30"/>
      <c r="DD475" s="31"/>
      <c r="DE475" s="31"/>
      <c r="DF475" s="31"/>
      <c r="DG475" s="31"/>
      <c r="DH475" s="31"/>
      <c r="DI475" s="31"/>
      <c r="DJ475" s="31"/>
    </row>
    <row r="476" spans="1:114" s="28" customFormat="1" ht="12.75">
      <c r="A476" s="89"/>
      <c r="B476" s="88" t="s">
        <v>11</v>
      </c>
      <c r="C476" s="212"/>
      <c r="D476" s="201"/>
      <c r="E476" s="23"/>
      <c r="F476" s="210">
        <f>F474*0.1</f>
        <v>92500</v>
      </c>
      <c r="DC476" s="30"/>
      <c r="DD476" s="31"/>
      <c r="DE476" s="31"/>
      <c r="DF476" s="31"/>
      <c r="DG476" s="31"/>
      <c r="DH476" s="31"/>
      <c r="DI476" s="31"/>
      <c r="DJ476" s="31"/>
    </row>
    <row r="477" spans="1:114" s="28" customFormat="1" ht="12.75">
      <c r="A477" s="89"/>
      <c r="B477" s="88"/>
      <c r="C477" s="212"/>
      <c r="D477" s="201"/>
      <c r="E477" s="23"/>
      <c r="F477" s="210"/>
      <c r="DC477" s="30"/>
      <c r="DD477" s="31"/>
      <c r="DE477" s="31"/>
      <c r="DF477" s="31"/>
      <c r="DG477" s="31"/>
      <c r="DH477" s="31"/>
      <c r="DI477" s="31"/>
      <c r="DJ477" s="31"/>
    </row>
    <row r="478" spans="1:114" s="28" customFormat="1" ht="12.75">
      <c r="A478" s="89"/>
      <c r="B478" s="213" t="s">
        <v>10</v>
      </c>
      <c r="C478" s="214"/>
      <c r="D478" s="215"/>
      <c r="E478" s="216"/>
      <c r="F478" s="217">
        <f>SUM(F474:F477)</f>
        <v>1017500</v>
      </c>
      <c r="DC478" s="30"/>
      <c r="DD478" s="31"/>
      <c r="DE478" s="31"/>
      <c r="DF478" s="31"/>
      <c r="DG478" s="31"/>
      <c r="DH478" s="31"/>
      <c r="DI478" s="31"/>
      <c r="DJ478" s="31"/>
    </row>
    <row r="479" spans="1:114" s="28" customFormat="1" ht="12.75">
      <c r="A479" s="89"/>
      <c r="B479" s="199"/>
      <c r="C479" s="211"/>
      <c r="D479" s="201"/>
      <c r="E479" s="23"/>
      <c r="F479" s="210"/>
      <c r="DC479" s="30"/>
      <c r="DD479" s="31"/>
      <c r="DE479" s="31"/>
      <c r="DF479" s="31"/>
      <c r="DG479" s="31"/>
      <c r="DH479" s="31"/>
      <c r="DI479" s="31"/>
      <c r="DJ479" s="31"/>
    </row>
    <row r="480" spans="1:114" s="28" customFormat="1" ht="12.75">
      <c r="A480" s="89"/>
      <c r="B480" s="90" t="s">
        <v>250</v>
      </c>
      <c r="C480" s="221"/>
      <c r="D480" s="201"/>
      <c r="E480" s="23"/>
      <c r="F480" s="210"/>
      <c r="DC480" s="30"/>
      <c r="DD480" s="31"/>
      <c r="DE480" s="31"/>
      <c r="DF480" s="31"/>
      <c r="DG480" s="31"/>
      <c r="DH480" s="31"/>
      <c r="DI480" s="31"/>
      <c r="DJ480" s="31"/>
    </row>
    <row r="481" spans="1:114" s="28" customFormat="1" ht="12.75">
      <c r="A481" s="89"/>
      <c r="B481" s="153"/>
      <c r="C481" s="152"/>
      <c r="D481" s="201"/>
      <c r="E481" s="23"/>
      <c r="F481" s="222"/>
      <c r="DC481" s="30"/>
      <c r="DD481" s="31"/>
      <c r="DE481" s="31"/>
      <c r="DF481" s="31"/>
      <c r="DG481" s="31"/>
      <c r="DH481" s="31"/>
      <c r="DI481" s="31"/>
      <c r="DJ481" s="31"/>
    </row>
    <row r="482" spans="1:114" s="28" customFormat="1" ht="12.75">
      <c r="A482" s="89"/>
      <c r="B482" s="220" t="s">
        <v>251</v>
      </c>
      <c r="C482" s="214"/>
      <c r="D482" s="215"/>
      <c r="E482" s="216"/>
      <c r="F482" s="217">
        <f>F478</f>
        <v>1017500</v>
      </c>
      <c r="DC482" s="30"/>
      <c r="DD482" s="31"/>
      <c r="DE482" s="31"/>
      <c r="DF482" s="31"/>
      <c r="DG482" s="31"/>
      <c r="DH482" s="31"/>
      <c r="DI482" s="31"/>
      <c r="DJ482" s="31"/>
    </row>
    <row r="483" spans="1:6" s="31" customFormat="1" ht="12.75">
      <c r="A483" s="89"/>
      <c r="B483" s="153"/>
      <c r="C483" s="152"/>
      <c r="D483" s="201"/>
      <c r="E483" s="65"/>
      <c r="F483" s="223"/>
    </row>
  </sheetData>
  <sheetProtection selectLockedCells="1" selectUnlockedCells="1"/>
  <mergeCells count="2">
    <mergeCell ref="B1:C1"/>
    <mergeCell ref="A8:F8"/>
  </mergeCells>
  <conditionalFormatting sqref="D149:D157 D161">
    <cfRule type="cellIs" priority="1" dxfId="0" operator="equal" stopIfTrue="1">
      <formula>0</formula>
    </cfRule>
  </conditionalFormatting>
  <conditionalFormatting sqref="E453:E469">
    <cfRule type="cellIs" priority="2" dxfId="0" operator="equal" stopIfTrue="1">
      <formula>0</formula>
    </cfRule>
  </conditionalFormatting>
  <conditionalFormatting sqref="D132">
    <cfRule type="cellIs" priority="3" dxfId="0" operator="equal" stopIfTrue="1">
      <formula>0</formula>
    </cfRule>
  </conditionalFormatting>
  <conditionalFormatting sqref="E452">
    <cfRule type="cellIs" priority="4" dxfId="0" operator="equal" stopIfTrue="1">
      <formula>0</formula>
    </cfRule>
  </conditionalFormatting>
  <conditionalFormatting sqref="F453">
    <cfRule type="cellIs" priority="5" dxfId="0" operator="equal" stopIfTrue="1">
      <formula>0</formula>
    </cfRule>
  </conditionalFormatting>
  <conditionalFormatting sqref="D289:D295">
    <cfRule type="cellIs" priority="6" dxfId="0" operator="equal" stopIfTrue="1">
      <formula>0</formula>
    </cfRule>
  </conditionalFormatting>
  <conditionalFormatting sqref="D195">
    <cfRule type="cellIs" priority="7" dxfId="0" operator="equal" stopIfTrue="1">
      <formula>0</formula>
    </cfRule>
  </conditionalFormatting>
  <conditionalFormatting sqref="D163 D165:D170 D172 D174 D252 D480:D481">
    <cfRule type="cellIs" priority="8" dxfId="0" operator="equal" stopIfTrue="1">
      <formula>0</formula>
    </cfRule>
  </conditionalFormatting>
  <conditionalFormatting sqref="D68:E68 D131:E131 D173:E173 D198:E198 D253:E253 D279:E279 D301:E301 D318:E318 D389:E389">
    <cfRule type="cellIs" priority="9" dxfId="0" operator="equal" stopIfTrue="1">
      <formula>0</formula>
    </cfRule>
  </conditionalFormatting>
  <conditionalFormatting sqref="A451 C11 C13:C49 C67 C69 C71:C87 C89:C93 C119:C120 C127:C128 C130 C132 C149:C170 C172 C174 C195 C197 C199 C242:C249 C251:C252 C254 C263 C267:C276 C278 C297 C299:C300 C302:C304 C314 C316:C317 C388 C450 C467:C478 C482">
    <cfRule type="cellIs" priority="10" dxfId="0" operator="equal" stopIfTrue="1">
      <formula>0</formula>
    </cfRule>
  </conditionalFormatting>
  <conditionalFormatting sqref="C129 C171 C196 C250 C277 C298 C315 C387 C449">
    <cfRule type="cellIs" priority="11" dxfId="0" operator="equal" stopIfTrue="1">
      <formula>0</formula>
    </cfRule>
  </conditionalFormatting>
  <conditionalFormatting sqref="D158 D199 D242:D243 D254 D263 D267:D272 D274:D276 D278 D297 D450:D451 D469 D471:D479 D482:D483">
    <cfRule type="cellIs" priority="12" dxfId="0" operator="equal" stopIfTrue="1">
      <formula>0</formula>
    </cfRule>
  </conditionalFormatting>
  <conditionalFormatting sqref="D129 D171 D196 D250 D277 D298 D315 D317 D387 D449">
    <cfRule type="cellIs" priority="13" dxfId="0" operator="equal" stopIfTrue="1">
      <formula>0</formula>
    </cfRule>
  </conditionalFormatting>
  <conditionalFormatting sqref="D470">
    <cfRule type="cellIs" priority="14" dxfId="0" operator="equal" stopIfTrue="1">
      <formula>0</formula>
    </cfRule>
  </conditionalFormatting>
  <conditionalFormatting sqref="E129 E171 E196 E250 E277 E298 E315 E387 E449">
    <cfRule type="cellIs" priority="15" dxfId="0" operator="equal" stopIfTrue="1">
      <formula>0</formula>
    </cfRule>
  </conditionalFormatting>
  <conditionalFormatting sqref="E451 E471 E473 E475:E477 E479:E481">
    <cfRule type="cellIs" priority="16" dxfId="0" operator="equal" stopIfTrue="1">
      <formula>0</formula>
    </cfRule>
  </conditionalFormatting>
  <conditionalFormatting sqref="F451">
    <cfRule type="cellIs" priority="17" dxfId="0" operator="equal" stopIfTrue="1">
      <formula>0</formula>
    </cfRule>
  </conditionalFormatting>
  <conditionalFormatting sqref="C184 C188 C194 C214 C216 C218 C289:C295">
    <cfRule type="cellIs" priority="18" dxfId="0" operator="equal" stopIfTrue="1">
      <formula>0</formula>
    </cfRule>
  </conditionalFormatting>
  <conditionalFormatting sqref="C239">
    <cfRule type="cellIs" priority="19" dxfId="0" operator="equal" stopIfTrue="1">
      <formula>0</formula>
    </cfRule>
  </conditionalFormatting>
  <conditionalFormatting sqref="C240">
    <cfRule type="cellIs" priority="20" dxfId="0" operator="equal" stopIfTrue="1">
      <formula>0</formula>
    </cfRule>
  </conditionalFormatting>
  <conditionalFormatting sqref="C241">
    <cfRule type="cellIs" priority="21" dxfId="0" operator="equal" stopIfTrue="1">
      <formula>0</formula>
    </cfRule>
  </conditionalFormatting>
  <conditionalFormatting sqref="C432">
    <cfRule type="cellIs" priority="22" dxfId="1" operator="equal" stopIfTrue="1">
      <formula>0</formula>
    </cfRule>
  </conditionalFormatting>
  <conditionalFormatting sqref="D432">
    <cfRule type="cellIs" priority="23" dxfId="1" operator="equal" stopIfTrue="1">
      <formula>0</formula>
    </cfRule>
  </conditionalFormatting>
  <hyperlinks>
    <hyperlink ref="B5" r:id="rId1" display="E-MAIL :         chrysant@slt.lk"/>
  </hyperlinks>
  <printOptions/>
  <pageMargins left="0.4201388888888889" right="0.14027777777777778" top="0.24027777777777778" bottom="0.3298611111111111" header="0.5118055555555555" footer="0.12013888888888889"/>
  <pageSetup horizontalDpi="300" verticalDpi="300" orientation="portrait" scale="84"/>
  <headerFooter alignWithMargins="0">
    <oddFooter>&amp;C&amp;"Times New Roman,Regular"&amp;12Page &amp;P</oddFooter>
  </headerFooter>
  <rowBreaks count="7" manualBreakCount="7">
    <brk id="119" max="255" man="1"/>
    <brk id="171" max="255" man="1"/>
    <brk id="196" max="255" man="1"/>
    <brk id="237" max="255" man="1"/>
    <brk id="317" max="255" man="1"/>
    <brk id="416" max="255" man="1"/>
    <brk id="451" max="25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7987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2024-04-09T05:57:15Z</dcterms:modified>
  <cp:category/>
  <cp:version/>
  <cp:contentType/>
  <cp:contentStatus/>
  <cp:revision>676</cp:revision>
</cp:coreProperties>
</file>